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Cloud\My Investments\00-大道至簡投資法\"/>
    </mc:Choice>
  </mc:AlternateContent>
  <xr:revisionPtr revIDLastSave="0" documentId="13_ncr:1_{94D2C0D0-3DCB-4C78-AA59-CEBDAD267F52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買房" sheetId="1" r:id="rId1"/>
    <sheet name="租房投資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2" l="1"/>
  <c r="B5" i="1"/>
  <c r="B6" i="1" s="1"/>
  <c r="M2" i="2"/>
  <c r="N2" i="2" s="1"/>
  <c r="K4" i="2"/>
  <c r="M3" i="2"/>
  <c r="K3" i="2" s="1"/>
  <c r="N4" i="2"/>
  <c r="C3" i="2"/>
  <c r="B15" i="1"/>
  <c r="C6" i="2" l="1"/>
  <c r="F3" i="2"/>
  <c r="F3" i="1"/>
  <c r="G3" i="2" l="1"/>
  <c r="F4" i="2"/>
  <c r="F5" i="2" s="1"/>
  <c r="F6" i="2" s="1"/>
  <c r="F7" i="2" s="1"/>
  <c r="F8" i="2" s="1"/>
  <c r="F9" i="2" s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G3" i="1"/>
  <c r="F4" i="1" s="1"/>
  <c r="H3" i="1"/>
  <c r="F1" i="1"/>
  <c r="H2" i="2"/>
  <c r="I2" i="2" s="1"/>
  <c r="F33" i="2" l="1"/>
  <c r="G4" i="2"/>
  <c r="H4" i="1"/>
  <c r="G4" i="1"/>
  <c r="G5" i="1" s="1"/>
  <c r="I3" i="1"/>
  <c r="B9" i="1" s="1"/>
  <c r="O3" i="2" l="1"/>
  <c r="P3" i="2" s="1"/>
  <c r="O4" i="2"/>
  <c r="P4" i="2" s="1"/>
  <c r="O2" i="2"/>
  <c r="P2" i="2" s="1"/>
  <c r="I4" i="1"/>
  <c r="G5" i="2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F34" i="2"/>
  <c r="G6" i="1"/>
  <c r="G7" i="1" s="1"/>
  <c r="G8" i="1" s="1"/>
  <c r="G9" i="1" s="1"/>
  <c r="F5" i="1"/>
  <c r="F35" i="2" l="1"/>
  <c r="G34" i="2"/>
  <c r="F6" i="1"/>
  <c r="H5" i="1"/>
  <c r="I5" i="1" s="1"/>
  <c r="G10" i="1"/>
  <c r="G11" i="1" s="1"/>
  <c r="G12" i="1" s="1"/>
  <c r="G13" i="1" s="1"/>
  <c r="G14" i="1" s="1"/>
  <c r="G15" i="1" s="1"/>
  <c r="G16" i="1" s="1"/>
  <c r="G17" i="1" s="1"/>
  <c r="G18" i="1" s="1"/>
  <c r="F36" i="2" l="1"/>
  <c r="G35" i="2"/>
  <c r="G19" i="1"/>
  <c r="G20" i="1" s="1"/>
  <c r="F7" i="1"/>
  <c r="H6" i="1"/>
  <c r="I6" i="1" s="1"/>
  <c r="F37" i="2" l="1"/>
  <c r="G36" i="2"/>
  <c r="H7" i="1"/>
  <c r="I7" i="1" s="1"/>
  <c r="F8" i="1"/>
  <c r="G21" i="1"/>
  <c r="G22" i="1" s="1"/>
  <c r="G23" i="1" s="1"/>
  <c r="F38" i="2" l="1"/>
  <c r="G37" i="2"/>
  <c r="F9" i="1"/>
  <c r="H8" i="1"/>
  <c r="I8" i="1" s="1"/>
  <c r="G24" i="1"/>
  <c r="F39" i="2" l="1"/>
  <c r="G38" i="2"/>
  <c r="G25" i="1"/>
  <c r="G26" i="1" s="1"/>
  <c r="H9" i="1"/>
  <c r="I9" i="1" s="1"/>
  <c r="F10" i="1"/>
  <c r="F40" i="2" l="1"/>
  <c r="G39" i="2"/>
  <c r="F11" i="1"/>
  <c r="H10" i="1"/>
  <c r="I10" i="1" s="1"/>
  <c r="G27" i="1"/>
  <c r="G28" i="1" s="1"/>
  <c r="G29" i="1" s="1"/>
  <c r="G30" i="1" s="1"/>
  <c r="F41" i="2" l="1"/>
  <c r="G40" i="2"/>
  <c r="G31" i="1"/>
  <c r="G32" i="1" s="1"/>
  <c r="G33" i="1" s="1"/>
  <c r="G34" i="1" s="1"/>
  <c r="G35" i="1" s="1"/>
  <c r="H11" i="1"/>
  <c r="I11" i="1" s="1"/>
  <c r="F12" i="1"/>
  <c r="G41" i="2" l="1"/>
  <c r="C5" i="2" s="1"/>
  <c r="F13" i="1"/>
  <c r="H12" i="1"/>
  <c r="I12" i="1" s="1"/>
  <c r="G36" i="1"/>
  <c r="G37" i="1" s="1"/>
  <c r="G38" i="1" s="1"/>
  <c r="G39" i="1" s="1"/>
  <c r="G40" i="1" l="1"/>
  <c r="G41" i="1" s="1"/>
  <c r="H13" i="1"/>
  <c r="I13" i="1" s="1"/>
  <c r="F14" i="1"/>
  <c r="F15" i="1" l="1"/>
  <c r="H14" i="1"/>
  <c r="I14" i="1" s="1"/>
  <c r="G42" i="1"/>
  <c r="G43" i="1" s="1"/>
  <c r="G44" i="1" s="1"/>
  <c r="G45" i="1" l="1"/>
  <c r="H15" i="1"/>
  <c r="I15" i="1" s="1"/>
  <c r="F16" i="1"/>
  <c r="F17" i="1" l="1"/>
  <c r="H16" i="1"/>
  <c r="I16" i="1" s="1"/>
  <c r="G46" i="1"/>
  <c r="G47" i="1" s="1"/>
  <c r="G48" i="1" l="1"/>
  <c r="H17" i="1"/>
  <c r="I17" i="1" s="1"/>
  <c r="F18" i="1"/>
  <c r="F19" i="1" l="1"/>
  <c r="H18" i="1"/>
  <c r="I18" i="1" s="1"/>
  <c r="G49" i="1"/>
  <c r="G50" i="1" s="1"/>
  <c r="G51" i="1" s="1"/>
  <c r="G52" i="1" s="1"/>
  <c r="G53" i="1" s="1"/>
  <c r="H19" i="1" l="1"/>
  <c r="I19" i="1" s="1"/>
  <c r="F20" i="1"/>
  <c r="G54" i="1"/>
  <c r="H20" i="1" l="1"/>
  <c r="I20" i="1" s="1"/>
  <c r="F21" i="1"/>
  <c r="G55" i="1"/>
  <c r="F22" i="1" l="1"/>
  <c r="H21" i="1"/>
  <c r="I21" i="1" s="1"/>
  <c r="G56" i="1"/>
  <c r="F23" i="1" l="1"/>
  <c r="H22" i="1"/>
  <c r="I22" i="1" s="1"/>
  <c r="G57" i="1"/>
  <c r="H23" i="1" l="1"/>
  <c r="I23" i="1" s="1"/>
  <c r="F24" i="1"/>
  <c r="G58" i="1"/>
  <c r="F25" i="1" l="1"/>
  <c r="H24" i="1"/>
  <c r="I24" i="1" s="1"/>
  <c r="G59" i="1"/>
  <c r="H25" i="1" l="1"/>
  <c r="I25" i="1" s="1"/>
  <c r="F26" i="1"/>
  <c r="G60" i="1"/>
  <c r="F27" i="1" l="1"/>
  <c r="H26" i="1"/>
  <c r="I26" i="1" s="1"/>
  <c r="G61" i="1"/>
  <c r="H27" i="1" l="1"/>
  <c r="I27" i="1" s="1"/>
  <c r="F28" i="1"/>
  <c r="G62" i="1"/>
  <c r="F29" i="1" l="1"/>
  <c r="H28" i="1"/>
  <c r="I28" i="1" s="1"/>
  <c r="G63" i="1"/>
  <c r="F30" i="1" l="1"/>
  <c r="H29" i="1"/>
  <c r="I29" i="1" s="1"/>
  <c r="G64" i="1"/>
  <c r="F31" i="1" l="1"/>
  <c r="H30" i="1"/>
  <c r="I30" i="1" s="1"/>
  <c r="G65" i="1"/>
  <c r="F32" i="1" l="1"/>
  <c r="H31" i="1"/>
  <c r="I31" i="1" s="1"/>
  <c r="G66" i="1"/>
  <c r="F33" i="1" l="1"/>
  <c r="H32" i="1"/>
  <c r="I32" i="1" s="1"/>
  <c r="G67" i="1"/>
  <c r="F34" i="1" l="1"/>
  <c r="H33" i="1"/>
  <c r="I33" i="1" s="1"/>
  <c r="G68" i="1"/>
  <c r="F35" i="1" l="1"/>
  <c r="H34" i="1"/>
  <c r="I34" i="1" s="1"/>
  <c r="G69" i="1"/>
  <c r="H35" i="1" l="1"/>
  <c r="I35" i="1" s="1"/>
  <c r="F36" i="1"/>
  <c r="G70" i="1"/>
  <c r="F37" i="1" l="1"/>
  <c r="H36" i="1"/>
  <c r="I36" i="1" s="1"/>
  <c r="G71" i="1"/>
  <c r="H37" i="1" l="1"/>
  <c r="I37" i="1" s="1"/>
  <c r="F38" i="1"/>
  <c r="G72" i="1"/>
  <c r="F39" i="1" l="1"/>
  <c r="H38" i="1"/>
  <c r="I38" i="1" s="1"/>
  <c r="G73" i="1"/>
  <c r="F40" i="1" l="1"/>
  <c r="H39" i="1"/>
  <c r="I39" i="1" s="1"/>
  <c r="G74" i="1"/>
  <c r="H40" i="1" l="1"/>
  <c r="I40" i="1" s="1"/>
  <c r="F41" i="1"/>
  <c r="G75" i="1"/>
  <c r="F42" i="1" l="1"/>
  <c r="H41" i="1"/>
  <c r="I41" i="1" s="1"/>
  <c r="G76" i="1"/>
  <c r="F43" i="1" l="1"/>
  <c r="H42" i="1"/>
  <c r="I42" i="1" s="1"/>
  <c r="G77" i="1"/>
  <c r="F44" i="1" l="1"/>
  <c r="H43" i="1"/>
  <c r="I43" i="1" s="1"/>
  <c r="G78" i="1"/>
  <c r="F45" i="1" l="1"/>
  <c r="H44" i="1"/>
  <c r="I44" i="1" s="1"/>
  <c r="G79" i="1"/>
  <c r="H45" i="1" l="1"/>
  <c r="I45" i="1" s="1"/>
  <c r="F46" i="1"/>
  <c r="G80" i="1"/>
  <c r="F47" i="1" l="1"/>
  <c r="H46" i="1"/>
  <c r="I46" i="1" s="1"/>
  <c r="G81" i="1"/>
  <c r="H47" i="1" l="1"/>
  <c r="I47" i="1" s="1"/>
  <c r="F48" i="1"/>
  <c r="G82" i="1"/>
  <c r="H48" i="1" l="1"/>
  <c r="I48" i="1" s="1"/>
  <c r="F49" i="1"/>
  <c r="G83" i="1"/>
  <c r="F50" i="1" l="1"/>
  <c r="H49" i="1"/>
  <c r="I49" i="1" s="1"/>
  <c r="G84" i="1"/>
  <c r="H50" i="1" l="1"/>
  <c r="I50" i="1" s="1"/>
  <c r="F51" i="1"/>
  <c r="G85" i="1"/>
  <c r="H51" i="1" l="1"/>
  <c r="I51" i="1" s="1"/>
  <c r="F52" i="1"/>
  <c r="G86" i="1"/>
  <c r="F53" i="1" l="1"/>
  <c r="H52" i="1"/>
  <c r="I52" i="1" s="1"/>
  <c r="G87" i="1"/>
  <c r="H53" i="1" l="1"/>
  <c r="I53" i="1" s="1"/>
  <c r="F54" i="1"/>
  <c r="G88" i="1"/>
  <c r="F55" i="1" l="1"/>
  <c r="H54" i="1"/>
  <c r="I54" i="1" s="1"/>
  <c r="G89" i="1"/>
  <c r="H55" i="1" l="1"/>
  <c r="I55" i="1" s="1"/>
  <c r="F56" i="1"/>
  <c r="G90" i="1"/>
  <c r="F57" i="1" l="1"/>
  <c r="H56" i="1"/>
  <c r="I56" i="1" s="1"/>
  <c r="G91" i="1"/>
  <c r="H57" i="1" l="1"/>
  <c r="I57" i="1" s="1"/>
  <c r="F58" i="1"/>
  <c r="G92" i="1"/>
  <c r="H58" i="1" l="1"/>
  <c r="I58" i="1" s="1"/>
  <c r="F59" i="1"/>
  <c r="G93" i="1"/>
  <c r="F60" i="1" l="1"/>
  <c r="H59" i="1"/>
  <c r="I59" i="1" s="1"/>
  <c r="G94" i="1"/>
  <c r="H60" i="1" l="1"/>
  <c r="I60" i="1" s="1"/>
  <c r="F61" i="1"/>
  <c r="G95" i="1"/>
  <c r="H61" i="1" l="1"/>
  <c r="I61" i="1" s="1"/>
  <c r="F62" i="1"/>
  <c r="G96" i="1"/>
  <c r="F63" i="1" l="1"/>
  <c r="H62" i="1"/>
  <c r="I62" i="1" s="1"/>
  <c r="G97" i="1"/>
  <c r="F64" i="1" l="1"/>
  <c r="H63" i="1"/>
  <c r="I63" i="1" s="1"/>
  <c r="G98" i="1"/>
  <c r="F65" i="1" l="1"/>
  <c r="H64" i="1"/>
  <c r="I64" i="1" s="1"/>
  <c r="G99" i="1"/>
  <c r="H65" i="1" l="1"/>
  <c r="I65" i="1" s="1"/>
  <c r="F66" i="1"/>
  <c r="G100" i="1"/>
  <c r="H66" i="1" l="1"/>
  <c r="I66" i="1" s="1"/>
  <c r="F67" i="1"/>
  <c r="G101" i="1"/>
  <c r="F68" i="1" l="1"/>
  <c r="H67" i="1"/>
  <c r="I67" i="1" s="1"/>
  <c r="G102" i="1"/>
  <c r="F69" i="1" l="1"/>
  <c r="H68" i="1"/>
  <c r="I68" i="1" s="1"/>
  <c r="G103" i="1"/>
  <c r="F70" i="1" l="1"/>
  <c r="H69" i="1"/>
  <c r="I69" i="1" s="1"/>
  <c r="G104" i="1"/>
  <c r="F71" i="1" l="1"/>
  <c r="H70" i="1"/>
  <c r="I70" i="1" s="1"/>
  <c r="G105" i="1"/>
  <c r="H71" i="1" l="1"/>
  <c r="I71" i="1" s="1"/>
  <c r="F72" i="1"/>
  <c r="G106" i="1"/>
  <c r="H72" i="1" l="1"/>
  <c r="I72" i="1" s="1"/>
  <c r="F73" i="1"/>
  <c r="G107" i="1"/>
  <c r="F74" i="1" l="1"/>
  <c r="H73" i="1"/>
  <c r="I73" i="1" s="1"/>
  <c r="G108" i="1"/>
  <c r="H74" i="1" l="1"/>
  <c r="I74" i="1" s="1"/>
  <c r="F75" i="1"/>
  <c r="G109" i="1"/>
  <c r="H75" i="1" l="1"/>
  <c r="I75" i="1" s="1"/>
  <c r="F76" i="1"/>
  <c r="G110" i="1"/>
  <c r="F77" i="1" l="1"/>
  <c r="H76" i="1"/>
  <c r="I76" i="1" s="1"/>
  <c r="G111" i="1"/>
  <c r="F78" i="1" l="1"/>
  <c r="H77" i="1"/>
  <c r="I77" i="1" s="1"/>
  <c r="G112" i="1"/>
  <c r="H78" i="1" l="1"/>
  <c r="I78" i="1" s="1"/>
  <c r="F79" i="1"/>
  <c r="G113" i="1"/>
  <c r="F80" i="1" l="1"/>
  <c r="H79" i="1"/>
  <c r="I79" i="1" s="1"/>
  <c r="G114" i="1"/>
  <c r="F81" i="1" l="1"/>
  <c r="H80" i="1"/>
  <c r="I80" i="1" s="1"/>
  <c r="G115" i="1"/>
  <c r="F82" i="1" l="1"/>
  <c r="H81" i="1"/>
  <c r="I81" i="1" s="1"/>
  <c r="G116" i="1"/>
  <c r="H82" i="1" l="1"/>
  <c r="I82" i="1" s="1"/>
  <c r="F83" i="1"/>
  <c r="G117" i="1"/>
  <c r="F84" i="1" l="1"/>
  <c r="H83" i="1"/>
  <c r="I83" i="1" s="1"/>
  <c r="G118" i="1"/>
  <c r="F85" i="1" l="1"/>
  <c r="H84" i="1"/>
  <c r="I84" i="1" s="1"/>
  <c r="G119" i="1"/>
  <c r="F86" i="1" l="1"/>
  <c r="H85" i="1"/>
  <c r="I85" i="1" s="1"/>
  <c r="G120" i="1"/>
  <c r="F87" i="1" l="1"/>
  <c r="H86" i="1"/>
  <c r="I86" i="1" s="1"/>
  <c r="G121" i="1"/>
  <c r="F88" i="1" l="1"/>
  <c r="H87" i="1"/>
  <c r="I87" i="1" s="1"/>
  <c r="G122" i="1"/>
  <c r="F89" i="1" l="1"/>
  <c r="H88" i="1"/>
  <c r="I88" i="1" s="1"/>
  <c r="G123" i="1"/>
  <c r="F90" i="1" l="1"/>
  <c r="H89" i="1"/>
  <c r="I89" i="1" s="1"/>
  <c r="G124" i="1"/>
  <c r="F91" i="1" l="1"/>
  <c r="H90" i="1"/>
  <c r="I90" i="1" s="1"/>
  <c r="G125" i="1"/>
  <c r="F92" i="1" l="1"/>
  <c r="H91" i="1"/>
  <c r="I91" i="1" s="1"/>
  <c r="G126" i="1"/>
  <c r="H92" i="1" l="1"/>
  <c r="I92" i="1" s="1"/>
  <c r="F93" i="1"/>
  <c r="G127" i="1"/>
  <c r="H93" i="1" l="1"/>
  <c r="I93" i="1" s="1"/>
  <c r="F94" i="1"/>
  <c r="G128" i="1"/>
  <c r="H94" i="1" l="1"/>
  <c r="I94" i="1" s="1"/>
  <c r="F95" i="1"/>
  <c r="G129" i="1"/>
  <c r="H95" i="1" l="1"/>
  <c r="I95" i="1" s="1"/>
  <c r="F96" i="1"/>
  <c r="G130" i="1"/>
  <c r="H96" i="1" l="1"/>
  <c r="I96" i="1" s="1"/>
  <c r="F97" i="1"/>
  <c r="G131" i="1"/>
  <c r="F98" i="1" l="1"/>
  <c r="H97" i="1"/>
  <c r="I97" i="1" s="1"/>
  <c r="G132" i="1"/>
  <c r="F99" i="1" l="1"/>
  <c r="H98" i="1"/>
  <c r="I98" i="1" s="1"/>
  <c r="G133" i="1"/>
  <c r="F100" i="1" l="1"/>
  <c r="H99" i="1"/>
  <c r="I99" i="1" s="1"/>
  <c r="G134" i="1"/>
  <c r="H100" i="1" l="1"/>
  <c r="I100" i="1" s="1"/>
  <c r="F101" i="1"/>
  <c r="G135" i="1"/>
  <c r="H101" i="1" l="1"/>
  <c r="I101" i="1" s="1"/>
  <c r="F102" i="1"/>
  <c r="G136" i="1"/>
  <c r="F103" i="1" l="1"/>
  <c r="H102" i="1"/>
  <c r="I102" i="1" s="1"/>
  <c r="G137" i="1"/>
  <c r="H103" i="1" l="1"/>
  <c r="I103" i="1" s="1"/>
  <c r="F104" i="1"/>
  <c r="G138" i="1"/>
  <c r="H104" i="1" l="1"/>
  <c r="I104" i="1" s="1"/>
  <c r="F105" i="1"/>
  <c r="G139" i="1"/>
  <c r="F106" i="1" l="1"/>
  <c r="H105" i="1"/>
  <c r="I105" i="1" s="1"/>
  <c r="G140" i="1"/>
  <c r="F107" i="1" l="1"/>
  <c r="H106" i="1"/>
  <c r="I106" i="1" s="1"/>
  <c r="G141" i="1"/>
  <c r="H107" i="1" l="1"/>
  <c r="I107" i="1" s="1"/>
  <c r="F108" i="1"/>
  <c r="G142" i="1"/>
  <c r="H108" i="1" l="1"/>
  <c r="I108" i="1" s="1"/>
  <c r="F109" i="1"/>
  <c r="G143" i="1"/>
  <c r="F110" i="1" l="1"/>
  <c r="H109" i="1"/>
  <c r="I109" i="1" s="1"/>
  <c r="G144" i="1"/>
  <c r="H110" i="1" l="1"/>
  <c r="I110" i="1" s="1"/>
  <c r="F111" i="1"/>
  <c r="G145" i="1"/>
  <c r="F112" i="1" l="1"/>
  <c r="H111" i="1"/>
  <c r="I111" i="1" s="1"/>
  <c r="G146" i="1"/>
  <c r="H112" i="1" l="1"/>
  <c r="I112" i="1" s="1"/>
  <c r="F113" i="1"/>
  <c r="G147" i="1"/>
  <c r="F114" i="1" l="1"/>
  <c r="H113" i="1"/>
  <c r="I113" i="1" s="1"/>
  <c r="G148" i="1"/>
  <c r="F115" i="1" l="1"/>
  <c r="H114" i="1"/>
  <c r="I114" i="1" s="1"/>
  <c r="G149" i="1"/>
  <c r="F116" i="1" l="1"/>
  <c r="H115" i="1"/>
  <c r="I115" i="1" s="1"/>
  <c r="G150" i="1"/>
  <c r="H116" i="1" l="1"/>
  <c r="I116" i="1" s="1"/>
  <c r="F117" i="1"/>
  <c r="G151" i="1"/>
  <c r="F118" i="1" l="1"/>
  <c r="H117" i="1"/>
  <c r="I117" i="1" s="1"/>
  <c r="G152" i="1"/>
  <c r="F119" i="1" l="1"/>
  <c r="H118" i="1"/>
  <c r="I118" i="1" s="1"/>
  <c r="G153" i="1"/>
  <c r="F120" i="1" l="1"/>
  <c r="H119" i="1"/>
  <c r="I119" i="1" s="1"/>
  <c r="G154" i="1"/>
  <c r="H120" i="1" l="1"/>
  <c r="I120" i="1" s="1"/>
  <c r="F121" i="1"/>
  <c r="G155" i="1"/>
  <c r="F122" i="1" l="1"/>
  <c r="H121" i="1"/>
  <c r="I121" i="1" s="1"/>
  <c r="G156" i="1"/>
  <c r="F123" i="1" l="1"/>
  <c r="H122" i="1"/>
  <c r="I122" i="1" s="1"/>
  <c r="G157" i="1"/>
  <c r="F124" i="1" l="1"/>
  <c r="H123" i="1"/>
  <c r="I123" i="1" s="1"/>
  <c r="G158" i="1"/>
  <c r="H124" i="1" l="1"/>
  <c r="I124" i="1" s="1"/>
  <c r="F125" i="1"/>
  <c r="G159" i="1"/>
  <c r="H125" i="1" l="1"/>
  <c r="I125" i="1" s="1"/>
  <c r="F126" i="1"/>
  <c r="G160" i="1"/>
  <c r="F127" i="1" l="1"/>
  <c r="H126" i="1"/>
  <c r="I126" i="1" s="1"/>
  <c r="G161" i="1"/>
  <c r="F128" i="1" l="1"/>
  <c r="H127" i="1"/>
  <c r="I127" i="1" s="1"/>
  <c r="G162" i="1"/>
  <c r="H128" i="1" l="1"/>
  <c r="I128" i="1" s="1"/>
  <c r="F129" i="1"/>
  <c r="G163" i="1"/>
  <c r="H129" i="1" l="1"/>
  <c r="I129" i="1" s="1"/>
  <c r="F130" i="1"/>
  <c r="G164" i="1"/>
  <c r="H130" i="1" l="1"/>
  <c r="I130" i="1" s="1"/>
  <c r="F131" i="1"/>
  <c r="G165" i="1"/>
  <c r="F132" i="1" l="1"/>
  <c r="H131" i="1"/>
  <c r="I131" i="1" s="1"/>
  <c r="G166" i="1"/>
  <c r="H132" i="1" l="1"/>
  <c r="I132" i="1" s="1"/>
  <c r="F133" i="1"/>
  <c r="G167" i="1"/>
  <c r="F134" i="1" l="1"/>
  <c r="H133" i="1"/>
  <c r="I133" i="1" s="1"/>
  <c r="G168" i="1"/>
  <c r="F135" i="1" l="1"/>
  <c r="H134" i="1"/>
  <c r="I134" i="1" s="1"/>
  <c r="G169" i="1"/>
  <c r="H135" i="1" l="1"/>
  <c r="I135" i="1" s="1"/>
  <c r="F136" i="1"/>
  <c r="G170" i="1"/>
  <c r="F137" i="1" l="1"/>
  <c r="H136" i="1"/>
  <c r="I136" i="1" s="1"/>
  <c r="G171" i="1"/>
  <c r="F138" i="1" l="1"/>
  <c r="H137" i="1"/>
  <c r="I137" i="1" s="1"/>
  <c r="G172" i="1"/>
  <c r="H138" i="1" l="1"/>
  <c r="I138" i="1" s="1"/>
  <c r="F139" i="1"/>
  <c r="G173" i="1"/>
  <c r="H139" i="1" l="1"/>
  <c r="I139" i="1" s="1"/>
  <c r="F140" i="1"/>
  <c r="G174" i="1"/>
  <c r="F141" i="1" l="1"/>
  <c r="H140" i="1"/>
  <c r="I140" i="1" s="1"/>
  <c r="G175" i="1"/>
  <c r="F142" i="1" l="1"/>
  <c r="H141" i="1"/>
  <c r="I141" i="1" s="1"/>
  <c r="G176" i="1"/>
  <c r="H142" i="1" l="1"/>
  <c r="I142" i="1" s="1"/>
  <c r="F143" i="1"/>
  <c r="G177" i="1"/>
  <c r="H143" i="1" l="1"/>
  <c r="I143" i="1" s="1"/>
  <c r="F144" i="1"/>
  <c r="G178" i="1"/>
  <c r="F145" i="1" l="1"/>
  <c r="H144" i="1"/>
  <c r="I144" i="1" s="1"/>
  <c r="G179" i="1"/>
  <c r="F146" i="1" l="1"/>
  <c r="H145" i="1"/>
  <c r="I145" i="1" s="1"/>
  <c r="G180" i="1"/>
  <c r="H146" i="1" l="1"/>
  <c r="I146" i="1" s="1"/>
  <c r="F147" i="1"/>
  <c r="G181" i="1"/>
  <c r="H147" i="1" l="1"/>
  <c r="I147" i="1" s="1"/>
  <c r="F148" i="1"/>
  <c r="G182" i="1"/>
  <c r="F149" i="1" l="1"/>
  <c r="H148" i="1"/>
  <c r="I148" i="1" s="1"/>
  <c r="G183" i="1"/>
  <c r="H149" i="1" l="1"/>
  <c r="I149" i="1" s="1"/>
  <c r="F150" i="1"/>
  <c r="G184" i="1"/>
  <c r="F151" i="1" l="1"/>
  <c r="H150" i="1"/>
  <c r="I150" i="1" s="1"/>
  <c r="G185" i="1"/>
  <c r="F152" i="1" l="1"/>
  <c r="H151" i="1"/>
  <c r="I151" i="1" s="1"/>
  <c r="G186" i="1"/>
  <c r="F153" i="1" l="1"/>
  <c r="H152" i="1"/>
  <c r="I152" i="1" s="1"/>
  <c r="G187" i="1"/>
  <c r="H153" i="1" l="1"/>
  <c r="I153" i="1" s="1"/>
  <c r="F154" i="1"/>
  <c r="G188" i="1"/>
  <c r="F155" i="1" l="1"/>
  <c r="H154" i="1"/>
  <c r="I154" i="1" s="1"/>
  <c r="G189" i="1"/>
  <c r="H155" i="1" l="1"/>
  <c r="I155" i="1" s="1"/>
  <c r="F156" i="1"/>
  <c r="G190" i="1"/>
  <c r="F157" i="1" l="1"/>
  <c r="H156" i="1"/>
  <c r="I156" i="1" s="1"/>
  <c r="G191" i="1"/>
  <c r="F158" i="1" l="1"/>
  <c r="H157" i="1"/>
  <c r="I157" i="1" s="1"/>
  <c r="G192" i="1"/>
  <c r="F159" i="1" l="1"/>
  <c r="H158" i="1"/>
  <c r="I158" i="1" s="1"/>
  <c r="G193" i="1"/>
  <c r="F160" i="1" l="1"/>
  <c r="H159" i="1"/>
  <c r="I159" i="1" s="1"/>
  <c r="G194" i="1"/>
  <c r="H160" i="1" l="1"/>
  <c r="I160" i="1" s="1"/>
  <c r="F161" i="1"/>
  <c r="G195" i="1"/>
  <c r="H161" i="1" l="1"/>
  <c r="I161" i="1" s="1"/>
  <c r="F162" i="1"/>
  <c r="G196" i="1"/>
  <c r="H162" i="1" l="1"/>
  <c r="I162" i="1" s="1"/>
  <c r="F163" i="1"/>
  <c r="G197" i="1"/>
  <c r="H163" i="1" l="1"/>
  <c r="I163" i="1" s="1"/>
  <c r="F164" i="1"/>
  <c r="G198" i="1"/>
  <c r="H164" i="1" l="1"/>
  <c r="I164" i="1" s="1"/>
  <c r="F165" i="1"/>
  <c r="G199" i="1"/>
  <c r="F166" i="1" l="1"/>
  <c r="H165" i="1"/>
  <c r="I165" i="1" s="1"/>
  <c r="G200" i="1"/>
  <c r="F167" i="1" l="1"/>
  <c r="H166" i="1"/>
  <c r="I166" i="1" s="1"/>
  <c r="G201" i="1"/>
  <c r="F168" i="1" l="1"/>
  <c r="H167" i="1"/>
  <c r="I167" i="1" s="1"/>
  <c r="G202" i="1"/>
  <c r="F169" i="1" l="1"/>
  <c r="H168" i="1"/>
  <c r="I168" i="1" s="1"/>
  <c r="G203" i="1"/>
  <c r="F170" i="1" l="1"/>
  <c r="H169" i="1"/>
  <c r="I169" i="1" s="1"/>
  <c r="G204" i="1"/>
  <c r="H170" i="1" l="1"/>
  <c r="I170" i="1" s="1"/>
  <c r="F171" i="1"/>
  <c r="G205" i="1"/>
  <c r="F172" i="1" l="1"/>
  <c r="H171" i="1"/>
  <c r="I171" i="1" s="1"/>
  <c r="G206" i="1"/>
  <c r="H172" i="1" l="1"/>
  <c r="I172" i="1" s="1"/>
  <c r="F173" i="1"/>
  <c r="G207" i="1"/>
  <c r="F174" i="1" l="1"/>
  <c r="H173" i="1"/>
  <c r="I173" i="1" s="1"/>
  <c r="G208" i="1"/>
  <c r="F175" i="1" l="1"/>
  <c r="H174" i="1"/>
  <c r="I174" i="1" s="1"/>
  <c r="G209" i="1"/>
  <c r="H175" i="1" l="1"/>
  <c r="I175" i="1" s="1"/>
  <c r="F176" i="1"/>
  <c r="G210" i="1"/>
  <c r="F177" i="1" l="1"/>
  <c r="H176" i="1"/>
  <c r="I176" i="1" s="1"/>
  <c r="G211" i="1"/>
  <c r="H177" i="1" l="1"/>
  <c r="I177" i="1" s="1"/>
  <c r="F178" i="1"/>
  <c r="G212" i="1"/>
  <c r="F179" i="1" l="1"/>
  <c r="H178" i="1"/>
  <c r="I178" i="1" s="1"/>
  <c r="G213" i="1"/>
  <c r="H179" i="1" l="1"/>
  <c r="I179" i="1" s="1"/>
  <c r="F180" i="1"/>
  <c r="G214" i="1"/>
  <c r="H180" i="1" l="1"/>
  <c r="I180" i="1" s="1"/>
  <c r="F181" i="1"/>
  <c r="G215" i="1"/>
  <c r="H181" i="1" l="1"/>
  <c r="I181" i="1" s="1"/>
  <c r="F182" i="1"/>
  <c r="G216" i="1"/>
  <c r="H182" i="1" l="1"/>
  <c r="I182" i="1" s="1"/>
  <c r="F183" i="1"/>
  <c r="G217" i="1"/>
  <c r="F184" i="1" l="1"/>
  <c r="H183" i="1"/>
  <c r="I183" i="1" s="1"/>
  <c r="G218" i="1"/>
  <c r="F185" i="1" l="1"/>
  <c r="H184" i="1"/>
  <c r="I184" i="1" s="1"/>
  <c r="G219" i="1"/>
  <c r="H185" i="1" l="1"/>
  <c r="I185" i="1" s="1"/>
  <c r="F186" i="1"/>
  <c r="G220" i="1"/>
  <c r="F187" i="1" l="1"/>
  <c r="H186" i="1"/>
  <c r="I186" i="1" s="1"/>
  <c r="G221" i="1"/>
  <c r="H187" i="1" l="1"/>
  <c r="I187" i="1" s="1"/>
  <c r="F188" i="1"/>
  <c r="G222" i="1"/>
  <c r="F189" i="1" l="1"/>
  <c r="H188" i="1"/>
  <c r="I188" i="1" s="1"/>
  <c r="G223" i="1"/>
  <c r="F190" i="1" l="1"/>
  <c r="H189" i="1"/>
  <c r="I189" i="1" s="1"/>
  <c r="G224" i="1"/>
  <c r="H190" i="1" l="1"/>
  <c r="I190" i="1" s="1"/>
  <c r="F191" i="1"/>
  <c r="G225" i="1"/>
  <c r="H191" i="1" l="1"/>
  <c r="I191" i="1" s="1"/>
  <c r="F192" i="1"/>
  <c r="G226" i="1"/>
  <c r="H192" i="1" l="1"/>
  <c r="I192" i="1" s="1"/>
  <c r="F193" i="1"/>
  <c r="G227" i="1"/>
  <c r="F194" i="1" l="1"/>
  <c r="H193" i="1"/>
  <c r="I193" i="1" s="1"/>
  <c r="G228" i="1"/>
  <c r="H194" i="1" l="1"/>
  <c r="I194" i="1" s="1"/>
  <c r="F195" i="1"/>
  <c r="G229" i="1"/>
  <c r="H195" i="1" l="1"/>
  <c r="I195" i="1" s="1"/>
  <c r="F196" i="1"/>
  <c r="G230" i="1"/>
  <c r="H196" i="1" l="1"/>
  <c r="I196" i="1" s="1"/>
  <c r="F197" i="1"/>
  <c r="G231" i="1"/>
  <c r="F198" i="1" l="1"/>
  <c r="H197" i="1"/>
  <c r="I197" i="1" s="1"/>
  <c r="G232" i="1"/>
  <c r="H198" i="1" l="1"/>
  <c r="I198" i="1" s="1"/>
  <c r="F199" i="1"/>
  <c r="G233" i="1"/>
  <c r="F200" i="1" l="1"/>
  <c r="H199" i="1"/>
  <c r="I199" i="1" s="1"/>
  <c r="G234" i="1"/>
  <c r="H200" i="1" l="1"/>
  <c r="I200" i="1" s="1"/>
  <c r="F201" i="1"/>
  <c r="G235" i="1"/>
  <c r="F202" i="1" l="1"/>
  <c r="H201" i="1"/>
  <c r="I201" i="1" s="1"/>
  <c r="G236" i="1"/>
  <c r="F203" i="1" l="1"/>
  <c r="H202" i="1"/>
  <c r="I202" i="1" s="1"/>
  <c r="G237" i="1"/>
  <c r="H203" i="1" l="1"/>
  <c r="I203" i="1" s="1"/>
  <c r="F204" i="1"/>
  <c r="G238" i="1"/>
  <c r="F205" i="1" l="1"/>
  <c r="H204" i="1"/>
  <c r="I204" i="1" s="1"/>
  <c r="G239" i="1"/>
  <c r="F206" i="1" l="1"/>
  <c r="H205" i="1"/>
  <c r="I205" i="1" s="1"/>
  <c r="G240" i="1"/>
  <c r="F207" i="1" l="1"/>
  <c r="H206" i="1"/>
  <c r="I206" i="1" s="1"/>
  <c r="G241" i="1"/>
  <c r="F208" i="1" l="1"/>
  <c r="H207" i="1"/>
  <c r="I207" i="1" s="1"/>
  <c r="G242" i="1"/>
  <c r="F209" i="1" l="1"/>
  <c r="H208" i="1"/>
  <c r="I208" i="1" s="1"/>
  <c r="G243" i="1"/>
  <c r="H209" i="1" l="1"/>
  <c r="I209" i="1" s="1"/>
  <c r="F210" i="1"/>
  <c r="G244" i="1"/>
  <c r="F211" i="1" l="1"/>
  <c r="H210" i="1"/>
  <c r="I210" i="1" s="1"/>
  <c r="G245" i="1"/>
  <c r="F212" i="1" l="1"/>
  <c r="H211" i="1"/>
  <c r="I211" i="1" s="1"/>
  <c r="G246" i="1"/>
  <c r="F213" i="1" l="1"/>
  <c r="H212" i="1"/>
  <c r="I212" i="1" s="1"/>
  <c r="G247" i="1"/>
  <c r="F214" i="1" l="1"/>
  <c r="H213" i="1"/>
  <c r="I213" i="1" s="1"/>
  <c r="G248" i="1"/>
  <c r="F215" i="1" l="1"/>
  <c r="H214" i="1"/>
  <c r="I214" i="1" s="1"/>
  <c r="G249" i="1"/>
  <c r="F216" i="1" l="1"/>
  <c r="H215" i="1"/>
  <c r="I215" i="1" s="1"/>
  <c r="G250" i="1"/>
  <c r="H216" i="1" l="1"/>
  <c r="I216" i="1" s="1"/>
  <c r="F217" i="1"/>
  <c r="G251" i="1"/>
  <c r="H217" i="1" l="1"/>
  <c r="I217" i="1" s="1"/>
  <c r="F218" i="1"/>
  <c r="G252" i="1"/>
  <c r="F219" i="1" l="1"/>
  <c r="H218" i="1"/>
  <c r="I218" i="1" s="1"/>
  <c r="G253" i="1"/>
  <c r="F220" i="1" l="1"/>
  <c r="H219" i="1"/>
  <c r="I219" i="1" s="1"/>
  <c r="G254" i="1"/>
  <c r="H220" i="1" l="1"/>
  <c r="I220" i="1" s="1"/>
  <c r="F221" i="1"/>
  <c r="G255" i="1"/>
  <c r="H221" i="1" l="1"/>
  <c r="I221" i="1" s="1"/>
  <c r="F222" i="1"/>
  <c r="G256" i="1"/>
  <c r="F223" i="1" l="1"/>
  <c r="H222" i="1"/>
  <c r="I222" i="1" s="1"/>
  <c r="G257" i="1"/>
  <c r="F224" i="1" l="1"/>
  <c r="H223" i="1"/>
  <c r="I223" i="1" s="1"/>
  <c r="G258" i="1"/>
  <c r="H224" i="1" l="1"/>
  <c r="I224" i="1" s="1"/>
  <c r="F225" i="1"/>
  <c r="G259" i="1"/>
  <c r="F226" i="1" l="1"/>
  <c r="H225" i="1"/>
  <c r="I225" i="1" s="1"/>
  <c r="G260" i="1"/>
  <c r="H226" i="1" l="1"/>
  <c r="I226" i="1" s="1"/>
  <c r="F227" i="1"/>
  <c r="G261" i="1"/>
  <c r="F228" i="1" l="1"/>
  <c r="H227" i="1"/>
  <c r="I227" i="1" s="1"/>
  <c r="G262" i="1"/>
  <c r="H228" i="1" l="1"/>
  <c r="I228" i="1" s="1"/>
  <c r="F229" i="1"/>
  <c r="G263" i="1"/>
  <c r="F230" i="1" l="1"/>
  <c r="H229" i="1"/>
  <c r="I229" i="1" s="1"/>
  <c r="G264" i="1"/>
  <c r="H230" i="1" l="1"/>
  <c r="I230" i="1" s="1"/>
  <c r="F231" i="1"/>
  <c r="G265" i="1"/>
  <c r="H231" i="1" l="1"/>
  <c r="I231" i="1" s="1"/>
  <c r="F232" i="1"/>
  <c r="G266" i="1"/>
  <c r="H232" i="1" l="1"/>
  <c r="I232" i="1" s="1"/>
  <c r="F233" i="1"/>
  <c r="G267" i="1"/>
  <c r="H233" i="1" l="1"/>
  <c r="I233" i="1" s="1"/>
  <c r="F234" i="1"/>
  <c r="G268" i="1"/>
  <c r="F235" i="1" l="1"/>
  <c r="H234" i="1"/>
  <c r="I234" i="1" s="1"/>
  <c r="G269" i="1"/>
  <c r="F236" i="1" l="1"/>
  <c r="H235" i="1"/>
  <c r="I235" i="1" s="1"/>
  <c r="G270" i="1"/>
  <c r="F237" i="1" l="1"/>
  <c r="H236" i="1"/>
  <c r="I236" i="1" s="1"/>
  <c r="G271" i="1"/>
  <c r="H237" i="1" l="1"/>
  <c r="I237" i="1" s="1"/>
  <c r="F238" i="1"/>
  <c r="G272" i="1"/>
  <c r="F239" i="1" l="1"/>
  <c r="H238" i="1"/>
  <c r="I238" i="1" s="1"/>
  <c r="G273" i="1"/>
  <c r="H239" i="1" l="1"/>
  <c r="I239" i="1" s="1"/>
  <c r="F240" i="1"/>
  <c r="G274" i="1"/>
  <c r="F241" i="1" l="1"/>
  <c r="H240" i="1"/>
  <c r="I240" i="1" s="1"/>
  <c r="G275" i="1"/>
  <c r="F242" i="1" l="1"/>
  <c r="H241" i="1"/>
  <c r="I241" i="1" s="1"/>
  <c r="G276" i="1"/>
  <c r="H242" i="1" l="1"/>
  <c r="I242" i="1" s="1"/>
  <c r="F243" i="1"/>
  <c r="G277" i="1"/>
  <c r="F244" i="1" l="1"/>
  <c r="H243" i="1"/>
  <c r="I243" i="1" s="1"/>
  <c r="G278" i="1"/>
  <c r="H244" i="1" l="1"/>
  <c r="I244" i="1" s="1"/>
  <c r="F245" i="1"/>
  <c r="G279" i="1"/>
  <c r="H245" i="1" l="1"/>
  <c r="I245" i="1" s="1"/>
  <c r="F246" i="1"/>
  <c r="G280" i="1"/>
  <c r="F247" i="1" l="1"/>
  <c r="H246" i="1"/>
  <c r="I246" i="1" s="1"/>
  <c r="G281" i="1"/>
  <c r="F248" i="1" l="1"/>
  <c r="H247" i="1"/>
  <c r="I247" i="1" s="1"/>
  <c r="G282" i="1"/>
  <c r="H248" i="1" l="1"/>
  <c r="I248" i="1" s="1"/>
  <c r="F249" i="1"/>
  <c r="G283" i="1"/>
  <c r="H249" i="1" l="1"/>
  <c r="I249" i="1" s="1"/>
  <c r="F250" i="1"/>
  <c r="G284" i="1"/>
  <c r="H250" i="1" l="1"/>
  <c r="I250" i="1" s="1"/>
  <c r="F251" i="1"/>
  <c r="G285" i="1"/>
  <c r="F252" i="1" l="1"/>
  <c r="H251" i="1"/>
  <c r="I251" i="1" s="1"/>
  <c r="G286" i="1"/>
  <c r="H252" i="1" l="1"/>
  <c r="I252" i="1" s="1"/>
  <c r="F253" i="1"/>
  <c r="G287" i="1"/>
  <c r="H253" i="1" l="1"/>
  <c r="I253" i="1" s="1"/>
  <c r="F254" i="1"/>
  <c r="G288" i="1"/>
  <c r="H254" i="1" l="1"/>
  <c r="I254" i="1" s="1"/>
  <c r="F255" i="1"/>
  <c r="G289" i="1"/>
  <c r="F256" i="1" l="1"/>
  <c r="H255" i="1"/>
  <c r="I255" i="1" s="1"/>
  <c r="G290" i="1"/>
  <c r="F257" i="1" l="1"/>
  <c r="H256" i="1"/>
  <c r="I256" i="1" s="1"/>
  <c r="G291" i="1"/>
  <c r="F258" i="1" l="1"/>
  <c r="H257" i="1"/>
  <c r="I257" i="1" s="1"/>
  <c r="G292" i="1"/>
  <c r="H258" i="1" l="1"/>
  <c r="I258" i="1" s="1"/>
  <c r="F259" i="1"/>
  <c r="G293" i="1"/>
  <c r="F260" i="1" l="1"/>
  <c r="H259" i="1"/>
  <c r="I259" i="1" s="1"/>
  <c r="G294" i="1"/>
  <c r="H260" i="1" l="1"/>
  <c r="I260" i="1" s="1"/>
  <c r="F261" i="1"/>
  <c r="G295" i="1"/>
  <c r="F262" i="1" l="1"/>
  <c r="H261" i="1"/>
  <c r="I261" i="1" s="1"/>
  <c r="G296" i="1"/>
  <c r="F263" i="1" l="1"/>
  <c r="H262" i="1"/>
  <c r="I262" i="1" s="1"/>
  <c r="G297" i="1"/>
  <c r="F264" i="1" l="1"/>
  <c r="H263" i="1"/>
  <c r="I263" i="1" s="1"/>
  <c r="G298" i="1"/>
  <c r="F265" i="1" l="1"/>
  <c r="H264" i="1"/>
  <c r="I264" i="1" s="1"/>
  <c r="G299" i="1"/>
  <c r="H265" i="1" l="1"/>
  <c r="I265" i="1" s="1"/>
  <c r="F266" i="1"/>
  <c r="G300" i="1"/>
  <c r="F267" i="1" l="1"/>
  <c r="H266" i="1"/>
  <c r="I266" i="1" s="1"/>
  <c r="G301" i="1"/>
  <c r="F268" i="1" l="1"/>
  <c r="H267" i="1"/>
  <c r="I267" i="1" s="1"/>
  <c r="G302" i="1"/>
  <c r="H268" i="1" l="1"/>
  <c r="I268" i="1" s="1"/>
  <c r="F269" i="1"/>
  <c r="G303" i="1"/>
  <c r="H269" i="1" l="1"/>
  <c r="I269" i="1" s="1"/>
  <c r="F270" i="1"/>
  <c r="G304" i="1"/>
  <c r="F271" i="1" l="1"/>
  <c r="H270" i="1"/>
  <c r="I270" i="1" s="1"/>
  <c r="G305" i="1"/>
  <c r="F272" i="1" l="1"/>
  <c r="H271" i="1"/>
  <c r="I271" i="1" s="1"/>
  <c r="G306" i="1"/>
  <c r="H272" i="1" l="1"/>
  <c r="I272" i="1" s="1"/>
  <c r="F273" i="1"/>
  <c r="G307" i="1"/>
  <c r="F274" i="1" l="1"/>
  <c r="H273" i="1"/>
  <c r="I273" i="1" s="1"/>
  <c r="G308" i="1"/>
  <c r="F275" i="1" l="1"/>
  <c r="H274" i="1"/>
  <c r="I274" i="1" s="1"/>
  <c r="G309" i="1"/>
  <c r="F276" i="1" l="1"/>
  <c r="H275" i="1"/>
  <c r="I275" i="1" s="1"/>
  <c r="G310" i="1"/>
  <c r="F277" i="1" l="1"/>
  <c r="H276" i="1"/>
  <c r="I276" i="1" s="1"/>
  <c r="G311" i="1"/>
  <c r="F278" i="1" l="1"/>
  <c r="H277" i="1"/>
  <c r="I277" i="1" s="1"/>
  <c r="G312" i="1"/>
  <c r="F279" i="1" l="1"/>
  <c r="H278" i="1"/>
  <c r="I278" i="1" s="1"/>
  <c r="G313" i="1"/>
  <c r="H279" i="1" l="1"/>
  <c r="I279" i="1" s="1"/>
  <c r="F280" i="1"/>
  <c r="G314" i="1"/>
  <c r="H280" i="1" l="1"/>
  <c r="I280" i="1" s="1"/>
  <c r="F281" i="1"/>
  <c r="G315" i="1"/>
  <c r="H281" i="1" l="1"/>
  <c r="I281" i="1" s="1"/>
  <c r="F282" i="1"/>
  <c r="G316" i="1"/>
  <c r="F283" i="1" l="1"/>
  <c r="H282" i="1"/>
  <c r="I282" i="1" s="1"/>
  <c r="G317" i="1"/>
  <c r="F284" i="1" l="1"/>
  <c r="H283" i="1"/>
  <c r="I283" i="1" s="1"/>
  <c r="G318" i="1"/>
  <c r="F285" i="1" l="1"/>
  <c r="H284" i="1"/>
  <c r="I284" i="1" s="1"/>
  <c r="G319" i="1"/>
  <c r="H285" i="1" l="1"/>
  <c r="I285" i="1" s="1"/>
  <c r="F286" i="1"/>
  <c r="G320" i="1"/>
  <c r="H286" i="1" l="1"/>
  <c r="I286" i="1" s="1"/>
  <c r="F287" i="1"/>
  <c r="G321" i="1"/>
  <c r="F288" i="1" l="1"/>
  <c r="H287" i="1"/>
  <c r="I287" i="1" s="1"/>
  <c r="G322" i="1"/>
  <c r="F289" i="1" l="1"/>
  <c r="H288" i="1"/>
  <c r="I288" i="1" s="1"/>
  <c r="G323" i="1"/>
  <c r="F290" i="1" l="1"/>
  <c r="H289" i="1"/>
  <c r="I289" i="1" s="1"/>
  <c r="G324" i="1"/>
  <c r="F291" i="1" l="1"/>
  <c r="H290" i="1"/>
  <c r="I290" i="1" s="1"/>
  <c r="G325" i="1"/>
  <c r="H291" i="1" l="1"/>
  <c r="I291" i="1" s="1"/>
  <c r="F292" i="1"/>
  <c r="G326" i="1"/>
  <c r="H292" i="1" l="1"/>
  <c r="I292" i="1" s="1"/>
  <c r="F293" i="1"/>
  <c r="G327" i="1"/>
  <c r="H293" i="1" l="1"/>
  <c r="I293" i="1" s="1"/>
  <c r="F294" i="1"/>
  <c r="G328" i="1"/>
  <c r="F295" i="1" l="1"/>
  <c r="H294" i="1"/>
  <c r="I294" i="1" s="1"/>
  <c r="G329" i="1"/>
  <c r="F296" i="1" l="1"/>
  <c r="H295" i="1"/>
  <c r="I295" i="1" s="1"/>
  <c r="G330" i="1"/>
  <c r="H296" i="1" l="1"/>
  <c r="I296" i="1" s="1"/>
  <c r="F297" i="1"/>
  <c r="G331" i="1"/>
  <c r="F298" i="1" l="1"/>
  <c r="H297" i="1"/>
  <c r="I297" i="1" s="1"/>
  <c r="G332" i="1"/>
  <c r="H298" i="1" l="1"/>
  <c r="I298" i="1" s="1"/>
  <c r="F299" i="1"/>
  <c r="G333" i="1"/>
  <c r="H299" i="1" l="1"/>
  <c r="I299" i="1" s="1"/>
  <c r="F300" i="1"/>
  <c r="G334" i="1"/>
  <c r="F301" i="1" l="1"/>
  <c r="H300" i="1"/>
  <c r="I300" i="1" s="1"/>
  <c r="G335" i="1"/>
  <c r="H301" i="1" l="1"/>
  <c r="I301" i="1" s="1"/>
  <c r="F302" i="1"/>
  <c r="G336" i="1"/>
  <c r="H302" i="1" l="1"/>
  <c r="I302" i="1" s="1"/>
  <c r="F303" i="1"/>
  <c r="G337" i="1"/>
  <c r="H303" i="1" l="1"/>
  <c r="I303" i="1" s="1"/>
  <c r="F304" i="1"/>
  <c r="G338" i="1"/>
  <c r="F305" i="1" l="1"/>
  <c r="H304" i="1"/>
  <c r="I304" i="1" s="1"/>
  <c r="G339" i="1"/>
  <c r="F306" i="1" l="1"/>
  <c r="H305" i="1"/>
  <c r="I305" i="1" s="1"/>
  <c r="G340" i="1"/>
  <c r="H306" i="1" l="1"/>
  <c r="I306" i="1" s="1"/>
  <c r="F307" i="1"/>
  <c r="G341" i="1"/>
  <c r="F308" i="1" l="1"/>
  <c r="H307" i="1"/>
  <c r="I307" i="1" s="1"/>
  <c r="G342" i="1"/>
  <c r="F309" i="1" l="1"/>
  <c r="H308" i="1"/>
  <c r="I308" i="1" s="1"/>
  <c r="G343" i="1"/>
  <c r="F310" i="1" l="1"/>
  <c r="H309" i="1"/>
  <c r="I309" i="1" s="1"/>
  <c r="G344" i="1"/>
  <c r="H310" i="1" l="1"/>
  <c r="I310" i="1" s="1"/>
  <c r="F311" i="1"/>
  <c r="G345" i="1"/>
  <c r="H311" i="1" l="1"/>
  <c r="I311" i="1" s="1"/>
  <c r="F312" i="1"/>
  <c r="G346" i="1"/>
  <c r="F313" i="1" l="1"/>
  <c r="H312" i="1"/>
  <c r="I312" i="1" s="1"/>
  <c r="G347" i="1"/>
  <c r="F314" i="1" l="1"/>
  <c r="H313" i="1"/>
  <c r="I313" i="1" s="1"/>
  <c r="G348" i="1"/>
  <c r="F315" i="1" l="1"/>
  <c r="H314" i="1"/>
  <c r="I314" i="1" s="1"/>
  <c r="G349" i="1"/>
  <c r="F316" i="1" l="1"/>
  <c r="H315" i="1"/>
  <c r="I315" i="1" s="1"/>
  <c r="G350" i="1"/>
  <c r="F317" i="1" l="1"/>
  <c r="H316" i="1"/>
  <c r="I316" i="1" s="1"/>
  <c r="G351" i="1"/>
  <c r="H317" i="1" l="1"/>
  <c r="I317" i="1" s="1"/>
  <c r="F318" i="1"/>
  <c r="G352" i="1"/>
  <c r="F319" i="1" l="1"/>
  <c r="H318" i="1"/>
  <c r="I318" i="1" s="1"/>
  <c r="G353" i="1"/>
  <c r="H319" i="1" l="1"/>
  <c r="I319" i="1" s="1"/>
  <c r="F320" i="1"/>
  <c r="G354" i="1"/>
  <c r="F321" i="1" l="1"/>
  <c r="H320" i="1"/>
  <c r="I320" i="1" s="1"/>
  <c r="G355" i="1"/>
  <c r="F322" i="1" l="1"/>
  <c r="H321" i="1"/>
  <c r="I321" i="1" s="1"/>
  <c r="G356" i="1"/>
  <c r="F323" i="1" l="1"/>
  <c r="H322" i="1"/>
  <c r="I322" i="1" s="1"/>
  <c r="G357" i="1"/>
  <c r="H323" i="1" l="1"/>
  <c r="I323" i="1" s="1"/>
  <c r="F324" i="1"/>
  <c r="G358" i="1"/>
  <c r="F325" i="1" l="1"/>
  <c r="H324" i="1"/>
  <c r="I324" i="1" s="1"/>
  <c r="G359" i="1"/>
  <c r="F326" i="1" l="1"/>
  <c r="H325" i="1"/>
  <c r="I325" i="1" s="1"/>
  <c r="G360" i="1"/>
  <c r="H326" i="1" l="1"/>
  <c r="I326" i="1" s="1"/>
  <c r="F327" i="1"/>
  <c r="G361" i="1"/>
  <c r="F328" i="1" l="1"/>
  <c r="H327" i="1"/>
  <c r="I327" i="1" s="1"/>
  <c r="G362" i="1"/>
  <c r="G363" i="1" s="1"/>
  <c r="G364" i="1" l="1"/>
  <c r="H328" i="1"/>
  <c r="I328" i="1" s="1"/>
  <c r="F329" i="1"/>
  <c r="G365" i="1" l="1"/>
  <c r="H329" i="1"/>
  <c r="I329" i="1" s="1"/>
  <c r="F330" i="1"/>
  <c r="G366" i="1" l="1"/>
  <c r="H330" i="1"/>
  <c r="I330" i="1" s="1"/>
  <c r="F331" i="1"/>
  <c r="G367" i="1" l="1"/>
  <c r="F332" i="1"/>
  <c r="H331" i="1"/>
  <c r="I331" i="1" s="1"/>
  <c r="G368" i="1" l="1"/>
  <c r="H332" i="1"/>
  <c r="I332" i="1" s="1"/>
  <c r="F333" i="1"/>
  <c r="G369" i="1" l="1"/>
  <c r="F334" i="1"/>
  <c r="H333" i="1"/>
  <c r="I333" i="1" s="1"/>
  <c r="G370" i="1" l="1"/>
  <c r="F335" i="1"/>
  <c r="H334" i="1"/>
  <c r="I334" i="1" s="1"/>
  <c r="G371" i="1" l="1"/>
  <c r="H335" i="1"/>
  <c r="I335" i="1" s="1"/>
  <c r="F336" i="1"/>
  <c r="G372" i="1" l="1"/>
  <c r="F337" i="1"/>
  <c r="H336" i="1"/>
  <c r="I336" i="1" s="1"/>
  <c r="G373" i="1" l="1"/>
  <c r="F338" i="1"/>
  <c r="H337" i="1"/>
  <c r="I337" i="1" s="1"/>
  <c r="G374" i="1" l="1"/>
  <c r="F339" i="1"/>
  <c r="H338" i="1"/>
  <c r="I338" i="1" s="1"/>
  <c r="G375" i="1" l="1"/>
  <c r="H339" i="1"/>
  <c r="I339" i="1" s="1"/>
  <c r="F340" i="1"/>
  <c r="G376" i="1" l="1"/>
  <c r="F341" i="1"/>
  <c r="H340" i="1"/>
  <c r="I340" i="1" s="1"/>
  <c r="G377" i="1" l="1"/>
  <c r="H341" i="1"/>
  <c r="I341" i="1" s="1"/>
  <c r="F342" i="1"/>
  <c r="G378" i="1" l="1"/>
  <c r="F343" i="1"/>
  <c r="H342" i="1"/>
  <c r="I342" i="1" s="1"/>
  <c r="G379" i="1" l="1"/>
  <c r="F344" i="1"/>
  <c r="H343" i="1"/>
  <c r="I343" i="1" s="1"/>
  <c r="G380" i="1" l="1"/>
  <c r="H344" i="1"/>
  <c r="I344" i="1" s="1"/>
  <c r="F345" i="1"/>
  <c r="G381" i="1" l="1"/>
  <c r="F346" i="1"/>
  <c r="H345" i="1"/>
  <c r="I345" i="1" s="1"/>
  <c r="G382" i="1" l="1"/>
  <c r="F347" i="1"/>
  <c r="H346" i="1"/>
  <c r="I346" i="1" s="1"/>
  <c r="G383" i="1" l="1"/>
  <c r="F348" i="1"/>
  <c r="H347" i="1"/>
  <c r="I347" i="1" s="1"/>
  <c r="G384" i="1" l="1"/>
  <c r="H348" i="1"/>
  <c r="I348" i="1" s="1"/>
  <c r="F349" i="1"/>
  <c r="G385" i="1" l="1"/>
  <c r="H349" i="1"/>
  <c r="I349" i="1" s="1"/>
  <c r="F350" i="1"/>
  <c r="G386" i="1" l="1"/>
  <c r="H350" i="1"/>
  <c r="I350" i="1" s="1"/>
  <c r="F351" i="1"/>
  <c r="G387" i="1" l="1"/>
  <c r="F352" i="1"/>
  <c r="H351" i="1"/>
  <c r="I351" i="1" s="1"/>
  <c r="G388" i="1" l="1"/>
  <c r="F353" i="1"/>
  <c r="H352" i="1"/>
  <c r="I352" i="1" s="1"/>
  <c r="G389" i="1" l="1"/>
  <c r="H353" i="1"/>
  <c r="I353" i="1" s="1"/>
  <c r="F354" i="1"/>
  <c r="G390" i="1" l="1"/>
  <c r="F355" i="1"/>
  <c r="H354" i="1"/>
  <c r="I354" i="1" s="1"/>
  <c r="G391" i="1" l="1"/>
  <c r="F356" i="1"/>
  <c r="H355" i="1"/>
  <c r="I355" i="1" s="1"/>
  <c r="G392" i="1" l="1"/>
  <c r="F357" i="1"/>
  <c r="H356" i="1"/>
  <c r="I356" i="1" s="1"/>
  <c r="G393" i="1" l="1"/>
  <c r="F358" i="1"/>
  <c r="H357" i="1"/>
  <c r="I357" i="1" s="1"/>
  <c r="G394" i="1" l="1"/>
  <c r="F359" i="1"/>
  <c r="H358" i="1"/>
  <c r="I358" i="1" s="1"/>
  <c r="G395" i="1" l="1"/>
  <c r="F360" i="1"/>
  <c r="H359" i="1"/>
  <c r="I359" i="1" s="1"/>
  <c r="G396" i="1" l="1"/>
  <c r="F361" i="1"/>
  <c r="H360" i="1"/>
  <c r="I360" i="1" s="1"/>
  <c r="G397" i="1" l="1"/>
  <c r="H361" i="1"/>
  <c r="I361" i="1" s="1"/>
  <c r="F362" i="1"/>
  <c r="H362" i="1" l="1"/>
  <c r="I362" i="1" s="1"/>
  <c r="F363" i="1"/>
  <c r="G398" i="1"/>
  <c r="G399" i="1" l="1"/>
  <c r="H363" i="1"/>
  <c r="F364" i="1"/>
  <c r="H364" i="1" l="1"/>
  <c r="I364" i="1" s="1"/>
  <c r="F365" i="1"/>
  <c r="I363" i="1"/>
  <c r="G400" i="1"/>
  <c r="G401" i="1" l="1"/>
  <c r="F366" i="1"/>
  <c r="H365" i="1"/>
  <c r="I365" i="1" s="1"/>
  <c r="H366" i="1" l="1"/>
  <c r="F367" i="1"/>
  <c r="G402" i="1"/>
  <c r="G403" i="1" l="1"/>
  <c r="H367" i="1"/>
  <c r="I367" i="1" s="1"/>
  <c r="F368" i="1"/>
  <c r="I366" i="1"/>
  <c r="F369" i="1" l="1"/>
  <c r="H368" i="1"/>
  <c r="G404" i="1"/>
  <c r="I368" i="1" l="1"/>
  <c r="G405" i="1"/>
  <c r="H369" i="1"/>
  <c r="I369" i="1" s="1"/>
  <c r="F370" i="1"/>
  <c r="H370" i="1" l="1"/>
  <c r="F371" i="1"/>
  <c r="G406" i="1"/>
  <c r="F372" i="1" l="1"/>
  <c r="H371" i="1"/>
  <c r="I371" i="1" s="1"/>
  <c r="G407" i="1"/>
  <c r="I370" i="1"/>
  <c r="G408" i="1" l="1"/>
  <c r="H372" i="1"/>
  <c r="I372" i="1" s="1"/>
  <c r="F373" i="1"/>
  <c r="H373" i="1" l="1"/>
  <c r="I373" i="1" s="1"/>
  <c r="F374" i="1"/>
  <c r="G409" i="1"/>
  <c r="G410" i="1" l="1"/>
  <c r="F375" i="1"/>
  <c r="H374" i="1"/>
  <c r="I374" i="1" s="1"/>
  <c r="H375" i="1" l="1"/>
  <c r="I375" i="1" s="1"/>
  <c r="F376" i="1"/>
  <c r="G411" i="1"/>
  <c r="G412" i="1" l="1"/>
  <c r="F377" i="1"/>
  <c r="H376" i="1"/>
  <c r="I376" i="1" s="1"/>
  <c r="F378" i="1" l="1"/>
  <c r="H377" i="1"/>
  <c r="I377" i="1" s="1"/>
  <c r="G413" i="1"/>
  <c r="G414" i="1" l="1"/>
  <c r="H378" i="1"/>
  <c r="I378" i="1" s="1"/>
  <c r="F379" i="1"/>
  <c r="H379" i="1" l="1"/>
  <c r="I379" i="1" s="1"/>
  <c r="F380" i="1"/>
  <c r="G415" i="1"/>
  <c r="F381" i="1" l="1"/>
  <c r="H380" i="1"/>
  <c r="I380" i="1" s="1"/>
  <c r="G416" i="1"/>
  <c r="G417" i="1" l="1"/>
  <c r="H381" i="1"/>
  <c r="I381" i="1" s="1"/>
  <c r="F382" i="1"/>
  <c r="H382" i="1" l="1"/>
  <c r="I382" i="1" s="1"/>
  <c r="F383" i="1"/>
  <c r="G418" i="1"/>
  <c r="G419" i="1" l="1"/>
  <c r="F384" i="1"/>
  <c r="H383" i="1"/>
  <c r="I383" i="1" s="1"/>
  <c r="G420" i="1" l="1"/>
  <c r="H384" i="1"/>
  <c r="I384" i="1" s="1"/>
  <c r="F385" i="1"/>
  <c r="H385" i="1" l="1"/>
  <c r="I385" i="1" s="1"/>
  <c r="F386" i="1"/>
  <c r="G421" i="1"/>
  <c r="F387" i="1" l="1"/>
  <c r="H386" i="1"/>
  <c r="I386" i="1" s="1"/>
  <c r="G422" i="1"/>
  <c r="G423" i="1" l="1"/>
  <c r="H387" i="1"/>
  <c r="I387" i="1" s="1"/>
  <c r="F388" i="1"/>
  <c r="H388" i="1" l="1"/>
  <c r="I388" i="1" s="1"/>
  <c r="F389" i="1"/>
  <c r="G424" i="1"/>
  <c r="F390" i="1" l="1"/>
  <c r="H389" i="1"/>
  <c r="I389" i="1" s="1"/>
  <c r="G425" i="1"/>
  <c r="G426" i="1" l="1"/>
  <c r="H390" i="1"/>
  <c r="I390" i="1" s="1"/>
  <c r="F391" i="1"/>
  <c r="H391" i="1" l="1"/>
  <c r="I391" i="1" s="1"/>
  <c r="F392" i="1"/>
  <c r="G427" i="1"/>
  <c r="F393" i="1" l="1"/>
  <c r="H392" i="1"/>
  <c r="I392" i="1" s="1"/>
  <c r="G428" i="1"/>
  <c r="G429" i="1" l="1"/>
  <c r="H393" i="1"/>
  <c r="I393" i="1" s="1"/>
  <c r="F394" i="1"/>
  <c r="F395" i="1" l="1"/>
  <c r="H394" i="1"/>
  <c r="I394" i="1" s="1"/>
  <c r="G430" i="1"/>
  <c r="G431" i="1" l="1"/>
  <c r="F396" i="1"/>
  <c r="H395" i="1"/>
  <c r="I395" i="1" s="1"/>
  <c r="G432" i="1" l="1"/>
  <c r="H396" i="1"/>
  <c r="I396" i="1" s="1"/>
  <c r="F397" i="1"/>
  <c r="H397" i="1" l="1"/>
  <c r="I397" i="1" s="1"/>
  <c r="F398" i="1"/>
  <c r="G433" i="1"/>
  <c r="F399" i="1" l="1"/>
  <c r="H398" i="1"/>
  <c r="I398" i="1" s="1"/>
  <c r="G434" i="1"/>
  <c r="G435" i="1" l="1"/>
  <c r="H399" i="1"/>
  <c r="I399" i="1" s="1"/>
  <c r="F400" i="1"/>
  <c r="H400" i="1" l="1"/>
  <c r="I400" i="1" s="1"/>
  <c r="F401" i="1"/>
  <c r="G436" i="1"/>
  <c r="F402" i="1" l="1"/>
  <c r="H401" i="1"/>
  <c r="I401" i="1" s="1"/>
  <c r="G437" i="1"/>
  <c r="G438" i="1" l="1"/>
  <c r="H402" i="1"/>
  <c r="I402" i="1" s="1"/>
  <c r="F403" i="1"/>
  <c r="H403" i="1" l="1"/>
  <c r="I403" i="1" s="1"/>
  <c r="F404" i="1"/>
  <c r="G439" i="1"/>
  <c r="F405" i="1" l="1"/>
  <c r="H404" i="1"/>
  <c r="I404" i="1" s="1"/>
  <c r="G440" i="1"/>
  <c r="G441" i="1" l="1"/>
  <c r="H405" i="1"/>
  <c r="I405" i="1" s="1"/>
  <c r="F406" i="1"/>
  <c r="H406" i="1" l="1"/>
  <c r="I406" i="1" s="1"/>
  <c r="F407" i="1"/>
  <c r="G442" i="1"/>
  <c r="F408" i="1" l="1"/>
  <c r="H407" i="1"/>
  <c r="I407" i="1" s="1"/>
  <c r="G443" i="1"/>
  <c r="G444" i="1" l="1"/>
  <c r="H408" i="1"/>
  <c r="I408" i="1" s="1"/>
  <c r="F409" i="1"/>
  <c r="H409" i="1" l="1"/>
  <c r="I409" i="1" s="1"/>
  <c r="F410" i="1"/>
  <c r="G445" i="1"/>
  <c r="F411" i="1" l="1"/>
  <c r="H410" i="1"/>
  <c r="I410" i="1" s="1"/>
  <c r="G446" i="1"/>
  <c r="G447" i="1" l="1"/>
  <c r="H411" i="1"/>
  <c r="I411" i="1" s="1"/>
  <c r="F412" i="1"/>
  <c r="F413" i="1" l="1"/>
  <c r="H412" i="1"/>
  <c r="I412" i="1" s="1"/>
  <c r="G448" i="1"/>
  <c r="G449" i="1" l="1"/>
  <c r="F414" i="1"/>
  <c r="H413" i="1"/>
  <c r="I413" i="1" s="1"/>
  <c r="G450" i="1" l="1"/>
  <c r="H414" i="1"/>
  <c r="I414" i="1" s="1"/>
  <c r="F415" i="1"/>
  <c r="H415" i="1" l="1"/>
  <c r="I415" i="1" s="1"/>
  <c r="F416" i="1"/>
  <c r="G451" i="1"/>
  <c r="G452" i="1" l="1"/>
  <c r="F417" i="1"/>
  <c r="H416" i="1"/>
  <c r="I416" i="1" s="1"/>
  <c r="G453" i="1" l="1"/>
  <c r="H417" i="1"/>
  <c r="I417" i="1" s="1"/>
  <c r="F418" i="1"/>
  <c r="H418" i="1" l="1"/>
  <c r="I418" i="1" s="1"/>
  <c r="F419" i="1"/>
  <c r="G454" i="1"/>
  <c r="F420" i="1" l="1"/>
  <c r="H419" i="1"/>
  <c r="I419" i="1" s="1"/>
  <c r="G455" i="1"/>
  <c r="G456" i="1" l="1"/>
  <c r="H420" i="1"/>
  <c r="I420" i="1" s="1"/>
  <c r="F421" i="1"/>
  <c r="H421" i="1" l="1"/>
  <c r="I421" i="1" s="1"/>
  <c r="F422" i="1"/>
  <c r="G457" i="1"/>
  <c r="F423" i="1" l="1"/>
  <c r="H422" i="1"/>
  <c r="I422" i="1" s="1"/>
  <c r="G458" i="1"/>
  <c r="G459" i="1" l="1"/>
  <c r="H423" i="1"/>
  <c r="I423" i="1" s="1"/>
  <c r="F424" i="1"/>
  <c r="H424" i="1" l="1"/>
  <c r="I424" i="1" s="1"/>
  <c r="F425" i="1"/>
  <c r="G460" i="1"/>
  <c r="G461" i="1" l="1"/>
  <c r="F426" i="1"/>
  <c r="H425" i="1"/>
  <c r="I425" i="1" s="1"/>
  <c r="G462" i="1" l="1"/>
  <c r="H426" i="1"/>
  <c r="I426" i="1" s="1"/>
  <c r="F427" i="1"/>
  <c r="H427" i="1" l="1"/>
  <c r="I427" i="1" s="1"/>
  <c r="F428" i="1"/>
  <c r="G463" i="1"/>
  <c r="F429" i="1" l="1"/>
  <c r="H428" i="1"/>
  <c r="I428" i="1" s="1"/>
  <c r="G464" i="1"/>
  <c r="G465" i="1" l="1"/>
  <c r="H429" i="1"/>
  <c r="I429" i="1" s="1"/>
  <c r="F430" i="1"/>
  <c r="H430" i="1" l="1"/>
  <c r="I430" i="1" s="1"/>
  <c r="F431" i="1"/>
  <c r="G466" i="1"/>
  <c r="G467" i="1" l="1"/>
  <c r="F432" i="1"/>
  <c r="H431" i="1"/>
  <c r="I431" i="1" s="1"/>
  <c r="G468" i="1" l="1"/>
  <c r="H432" i="1"/>
  <c r="I432" i="1" s="1"/>
  <c r="F433" i="1"/>
  <c r="F434" i="1" l="1"/>
  <c r="H433" i="1"/>
  <c r="I433" i="1" s="1"/>
  <c r="G469" i="1"/>
  <c r="G470" i="1" l="1"/>
  <c r="F435" i="1"/>
  <c r="H434" i="1"/>
  <c r="I434" i="1" s="1"/>
  <c r="G471" i="1" l="1"/>
  <c r="H435" i="1"/>
  <c r="I435" i="1" s="1"/>
  <c r="F436" i="1"/>
  <c r="H436" i="1" l="1"/>
  <c r="I436" i="1" s="1"/>
  <c r="F437" i="1"/>
  <c r="G472" i="1"/>
  <c r="F438" i="1" l="1"/>
  <c r="H437" i="1"/>
  <c r="I437" i="1" s="1"/>
  <c r="G473" i="1"/>
  <c r="G474" i="1" l="1"/>
  <c r="H438" i="1"/>
  <c r="I438" i="1" s="1"/>
  <c r="F439" i="1"/>
  <c r="H439" i="1" l="1"/>
  <c r="I439" i="1" s="1"/>
  <c r="F440" i="1"/>
  <c r="G475" i="1"/>
  <c r="G476" i="1" l="1"/>
  <c r="F441" i="1"/>
  <c r="H440" i="1"/>
  <c r="I440" i="1" s="1"/>
  <c r="H441" i="1" l="1"/>
  <c r="I441" i="1" s="1"/>
  <c r="F442" i="1"/>
  <c r="G477" i="1"/>
  <c r="H442" i="1" l="1"/>
  <c r="I442" i="1" s="1"/>
  <c r="F443" i="1"/>
  <c r="G478" i="1"/>
  <c r="G479" i="1" l="1"/>
  <c r="F444" i="1"/>
  <c r="H443" i="1"/>
  <c r="I443" i="1" s="1"/>
  <c r="H444" i="1" l="1"/>
  <c r="I444" i="1" s="1"/>
  <c r="F445" i="1"/>
  <c r="G480" i="1"/>
  <c r="H445" i="1" l="1"/>
  <c r="I445" i="1" s="1"/>
  <c r="F446" i="1"/>
  <c r="G481" i="1"/>
  <c r="F447" i="1" l="1"/>
  <c r="H446" i="1"/>
  <c r="I446" i="1" s="1"/>
  <c r="G482" i="1"/>
  <c r="G1" i="1" l="1"/>
  <c r="H447" i="1"/>
  <c r="I447" i="1" s="1"/>
  <c r="F448" i="1"/>
  <c r="H448" i="1" l="1"/>
  <c r="I448" i="1" s="1"/>
  <c r="F449" i="1"/>
  <c r="F450" i="1" l="1"/>
  <c r="H449" i="1"/>
  <c r="I449" i="1" s="1"/>
  <c r="H450" i="1" l="1"/>
  <c r="I450" i="1" s="1"/>
  <c r="F451" i="1"/>
  <c r="H451" i="1" l="1"/>
  <c r="I451" i="1" s="1"/>
  <c r="F452" i="1"/>
  <c r="F453" i="1" l="1"/>
  <c r="H452" i="1"/>
  <c r="I452" i="1" s="1"/>
  <c r="H453" i="1" l="1"/>
  <c r="I453" i="1" s="1"/>
  <c r="F454" i="1"/>
  <c r="F455" i="1" l="1"/>
  <c r="H454" i="1"/>
  <c r="I454" i="1" s="1"/>
  <c r="F456" i="1" l="1"/>
  <c r="H455" i="1"/>
  <c r="I455" i="1" s="1"/>
  <c r="H456" i="1" l="1"/>
  <c r="I456" i="1" s="1"/>
  <c r="F457" i="1"/>
  <c r="H457" i="1" l="1"/>
  <c r="I457" i="1" s="1"/>
  <c r="F458" i="1"/>
  <c r="F459" i="1" l="1"/>
  <c r="H458" i="1"/>
  <c r="I458" i="1" s="1"/>
  <c r="H459" i="1" l="1"/>
  <c r="I459" i="1" s="1"/>
  <c r="F460" i="1"/>
  <c r="H460" i="1" l="1"/>
  <c r="I460" i="1" s="1"/>
  <c r="F461" i="1"/>
  <c r="F462" i="1" l="1"/>
  <c r="H461" i="1"/>
  <c r="I461" i="1" s="1"/>
  <c r="H462" i="1" l="1"/>
  <c r="I462" i="1" s="1"/>
  <c r="F463" i="1"/>
  <c r="H463" i="1" l="1"/>
  <c r="I463" i="1" s="1"/>
  <c r="F464" i="1"/>
  <c r="F465" i="1" l="1"/>
  <c r="H464" i="1"/>
  <c r="I464" i="1" s="1"/>
  <c r="H465" i="1" l="1"/>
  <c r="I465" i="1" s="1"/>
  <c r="F466" i="1"/>
  <c r="H466" i="1" l="1"/>
  <c r="I466" i="1" s="1"/>
  <c r="F467" i="1"/>
  <c r="F468" i="1" l="1"/>
  <c r="H467" i="1"/>
  <c r="I467" i="1" s="1"/>
  <c r="H468" i="1" l="1"/>
  <c r="I468" i="1" s="1"/>
  <c r="F469" i="1"/>
  <c r="H469" i="1" l="1"/>
  <c r="I469" i="1" s="1"/>
  <c r="F470" i="1"/>
  <c r="F471" i="1" l="1"/>
  <c r="H470" i="1"/>
  <c r="I470" i="1" s="1"/>
  <c r="H471" i="1" l="1"/>
  <c r="I471" i="1" s="1"/>
  <c r="F472" i="1"/>
  <c r="H472" i="1" l="1"/>
  <c r="I472" i="1" s="1"/>
  <c r="F473" i="1"/>
  <c r="F474" i="1" l="1"/>
  <c r="H473" i="1"/>
  <c r="I473" i="1" s="1"/>
  <c r="H474" i="1" l="1"/>
  <c r="I474" i="1" s="1"/>
  <c r="F475" i="1"/>
  <c r="H475" i="1" l="1"/>
  <c r="I475" i="1" s="1"/>
  <c r="F476" i="1"/>
  <c r="F477" i="1" l="1"/>
  <c r="H476" i="1"/>
  <c r="I476" i="1" s="1"/>
  <c r="H477" i="1" l="1"/>
  <c r="I477" i="1" s="1"/>
  <c r="F478" i="1"/>
  <c r="H478" i="1" l="1"/>
  <c r="I478" i="1" s="1"/>
  <c r="F479" i="1"/>
  <c r="F480" i="1" l="1"/>
  <c r="H479" i="1"/>
  <c r="I479" i="1" s="1"/>
  <c r="H480" i="1" l="1"/>
  <c r="I480" i="1" s="1"/>
  <c r="F481" i="1"/>
  <c r="F482" i="1" l="1"/>
  <c r="H482" i="1" s="1"/>
  <c r="H481" i="1"/>
  <c r="I481" i="1" s="1"/>
  <c r="H1" i="1" l="1"/>
  <c r="B10" i="1" s="1"/>
  <c r="I482" i="1"/>
  <c r="I1" i="1" s="1"/>
  <c r="B12" i="1" s="1"/>
  <c r="B13" i="1" l="1"/>
  <c r="C7" i="2" s="1"/>
  <c r="B11" i="1"/>
  <c r="B16" i="1" l="1"/>
  <c r="H3" i="2" l="1"/>
  <c r="I3" i="2" s="1"/>
  <c r="C9" i="2"/>
  <c r="C11" i="2" s="1"/>
  <c r="H4" i="2" l="1"/>
  <c r="I4" i="2" s="1"/>
  <c r="H5" i="2" s="1"/>
  <c r="I5" i="2" s="1"/>
  <c r="H6" i="2" s="1"/>
  <c r="I6" i="2" s="1"/>
  <c r="H7" i="2" s="1"/>
  <c r="I7" i="2" s="1"/>
  <c r="H8" i="2" s="1"/>
  <c r="I8" i="2" s="1"/>
  <c r="H9" i="2" s="1"/>
  <c r="I9" i="2" s="1"/>
  <c r="H10" i="2" s="1"/>
  <c r="I10" i="2" s="1"/>
  <c r="H11" i="2" s="1"/>
  <c r="I11" i="2" s="1"/>
  <c r="H12" i="2" s="1"/>
  <c r="I12" i="2" s="1"/>
  <c r="H13" i="2" s="1"/>
  <c r="I13" i="2" s="1"/>
  <c r="H14" i="2" s="1"/>
  <c r="I14" i="2" s="1"/>
  <c r="H15" i="2" s="1"/>
  <c r="I15" i="2" s="1"/>
  <c r="H16" i="2" s="1"/>
  <c r="I16" i="2" s="1"/>
  <c r="H17" i="2" s="1"/>
  <c r="I17" i="2" s="1"/>
  <c r="H18" i="2" s="1"/>
  <c r="I18" i="2" s="1"/>
  <c r="H19" i="2" s="1"/>
  <c r="I19" i="2" s="1"/>
  <c r="H20" i="2" s="1"/>
  <c r="I20" i="2" s="1"/>
  <c r="H21" i="2" s="1"/>
  <c r="I21" i="2" s="1"/>
  <c r="H22" i="2" s="1"/>
  <c r="I22" i="2" s="1"/>
  <c r="H23" i="2" s="1"/>
  <c r="I23" i="2" s="1"/>
  <c r="H24" i="2" s="1"/>
  <c r="I24" i="2" s="1"/>
  <c r="H25" i="2" s="1"/>
  <c r="I25" i="2" s="1"/>
  <c r="H26" i="2" s="1"/>
  <c r="I26" i="2" s="1"/>
  <c r="H27" i="2" s="1"/>
  <c r="I27" i="2" s="1"/>
  <c r="H28" i="2" s="1"/>
  <c r="I28" i="2" s="1"/>
  <c r="H29" i="2" s="1"/>
  <c r="I29" i="2" s="1"/>
  <c r="H30" i="2" s="1"/>
  <c r="I30" i="2" s="1"/>
  <c r="H31" i="2" s="1"/>
  <c r="I31" i="2" s="1"/>
  <c r="H32" i="2" s="1"/>
  <c r="I32" i="2" s="1"/>
  <c r="H33" i="2" s="1"/>
  <c r="I33" i="2" s="1"/>
  <c r="H34" i="2" s="1"/>
  <c r="I34" i="2" s="1"/>
  <c r="H35" i="2" s="1"/>
  <c r="I35" i="2" s="1"/>
  <c r="H36" i="2" s="1"/>
  <c r="I36" i="2" s="1"/>
  <c r="H37" i="2" s="1"/>
  <c r="I37" i="2" s="1"/>
  <c r="H38" i="2" s="1"/>
  <c r="I38" i="2" s="1"/>
  <c r="H39" i="2" s="1"/>
  <c r="I39" i="2" s="1"/>
  <c r="H40" i="2" s="1"/>
  <c r="I40" i="2" s="1"/>
  <c r="H41" i="2" s="1"/>
  <c r="I41" i="2" s="1"/>
  <c r="C10" i="2" l="1"/>
  <c r="C12" i="2" s="1"/>
  <c r="C13" i="2" s="1"/>
</calcChain>
</file>

<file path=xl/sharedStrings.xml><?xml version="1.0" encoding="utf-8"?>
<sst xmlns="http://schemas.openxmlformats.org/spreadsheetml/2006/main" count="71" uniqueCount="67">
  <si>
    <t>房貸年限</t>
    <phoneticPr fontId="1" type="noConversion"/>
  </si>
  <si>
    <t>房屋總價</t>
    <phoneticPr fontId="1" type="noConversion"/>
  </si>
  <si>
    <t>房貸利率</t>
    <phoneticPr fontId="1" type="noConversion"/>
  </si>
  <si>
    <t>初期投入</t>
    <phoneticPr fontId="1" type="noConversion"/>
  </si>
  <si>
    <t>租金(每月)</t>
    <phoneticPr fontId="1" type="noConversion"/>
  </si>
  <si>
    <t>每月投入</t>
    <phoneticPr fontId="1" type="noConversion"/>
  </si>
  <si>
    <t>投報率</t>
    <phoneticPr fontId="1" type="noConversion"/>
  </si>
  <si>
    <t>年數</t>
    <phoneticPr fontId="1" type="noConversion"/>
  </si>
  <si>
    <t>淨資產</t>
    <phoneticPr fontId="1" type="noConversion"/>
  </si>
  <si>
    <t>通膨</t>
    <phoneticPr fontId="1" type="noConversion"/>
  </si>
  <si>
    <t>最終淨資產</t>
    <phoneticPr fontId="1" type="noConversion"/>
  </si>
  <si>
    <t>年化報酬(%)</t>
    <phoneticPr fontId="1" type="noConversion"/>
  </si>
  <si>
    <t>房租</t>
    <phoneticPr fontId="1" type="noConversion"/>
  </si>
  <si>
    <t>總租金(含通膨)</t>
    <phoneticPr fontId="1" type="noConversion"/>
  </si>
  <si>
    <t>設定值</t>
    <phoneticPr fontId="1" type="noConversion"/>
  </si>
  <si>
    <t>項目</t>
    <phoneticPr fontId="1" type="noConversion"/>
  </si>
  <si>
    <t>投入到期資產</t>
    <phoneticPr fontId="1" type="noConversion"/>
  </si>
  <si>
    <t>租房</t>
    <phoneticPr fontId="1" type="noConversion"/>
  </si>
  <si>
    <t>投資</t>
    <phoneticPr fontId="1" type="noConversion"/>
  </si>
  <si>
    <t>條件</t>
    <phoneticPr fontId="4" type="noConversion"/>
  </si>
  <si>
    <t>群組</t>
    <phoneticPr fontId="4" type="noConversion"/>
  </si>
  <si>
    <t>總結</t>
    <phoneticPr fontId="4" type="noConversion"/>
  </si>
  <si>
    <t>總利息</t>
    <phoneticPr fontId="1" type="noConversion"/>
  </si>
  <si>
    <t>房價成長率</t>
    <phoneticPr fontId="1" type="noConversion"/>
  </si>
  <si>
    <t>投資總額</t>
    <phoneticPr fontId="1" type="noConversion"/>
  </si>
  <si>
    <t>淨投入</t>
    <phoneticPr fontId="4" type="noConversion"/>
  </si>
  <si>
    <t>投資</t>
    <phoneticPr fontId="4" type="noConversion"/>
  </si>
  <si>
    <t>年未</t>
    <phoneticPr fontId="4" type="noConversion"/>
  </si>
  <si>
    <t>房貸計算器</t>
    <phoneticPr fontId="1" type="noConversion"/>
  </si>
  <si>
    <t>自備款</t>
    <phoneticPr fontId="1" type="noConversion"/>
  </si>
  <si>
    <t>期數</t>
    <phoneticPr fontId="1" type="noConversion"/>
  </si>
  <si>
    <t>本金</t>
    <phoneticPr fontId="1" type="noConversion"/>
  </si>
  <si>
    <t>利息</t>
    <phoneticPr fontId="1" type="noConversion"/>
  </si>
  <si>
    <t>本金結餘</t>
    <phoneticPr fontId="1" type="noConversion"/>
  </si>
  <si>
    <t>合計</t>
    <phoneticPr fontId="1" type="noConversion"/>
  </si>
  <si>
    <t>本息合計</t>
    <phoneticPr fontId="1" type="noConversion"/>
  </si>
  <si>
    <t>總投入</t>
    <phoneticPr fontId="1" type="noConversion"/>
  </si>
  <si>
    <t>=自備款+本息合計</t>
    <phoneticPr fontId="1" type="noConversion"/>
  </si>
  <si>
    <t>一般報酬，可修改。</t>
    <phoneticPr fontId="1" type="noConversion"/>
  </si>
  <si>
    <t>每期利息加總(=H1)</t>
    <phoneticPr fontId="1" type="noConversion"/>
  </si>
  <si>
    <t>每期本息加總(=I1)</t>
    <phoneticPr fontId="1" type="noConversion"/>
  </si>
  <si>
    <t>本息繳納</t>
    <phoneticPr fontId="1" type="noConversion"/>
  </si>
  <si>
    <t>息佔比(%)</t>
    <phoneticPr fontId="1" type="noConversion"/>
  </si>
  <si>
    <t>備註</t>
    <phoneticPr fontId="1" type="noConversion"/>
  </si>
  <si>
    <t>台灣近十年2~3%</t>
    <phoneticPr fontId="1" type="noConversion"/>
  </si>
  <si>
    <t>以房貸年度做投資</t>
    <phoneticPr fontId="1" type="noConversion"/>
  </si>
  <si>
    <t>初啟房租租金</t>
    <phoneticPr fontId="1" type="noConversion"/>
  </si>
  <si>
    <t>自備款做為初期投入</t>
    <phoneticPr fontId="1" type="noConversion"/>
  </si>
  <si>
    <t>=總租金+投資總額</t>
    <phoneticPr fontId="1" type="noConversion"/>
  </si>
  <si>
    <t>與買房同總額扣除總租金後每月投入額</t>
    <phoneticPr fontId="1" type="noConversion"/>
  </si>
  <si>
    <t>加總每年之房租租金</t>
    <phoneticPr fontId="1" type="noConversion"/>
  </si>
  <si>
    <t>貸款成數</t>
    <phoneticPr fontId="1" type="noConversion"/>
  </si>
  <si>
    <t>房貸總額</t>
    <phoneticPr fontId="1" type="noConversion"/>
  </si>
  <si>
    <t>=總利息/房貸總額</t>
    <phoneticPr fontId="1" type="noConversion"/>
  </si>
  <si>
    <t>本息平均攤還(每月)</t>
    <phoneticPr fontId="1" type="noConversion"/>
  </si>
  <si>
    <t>數值(萬)</t>
    <phoneticPr fontId="1" type="noConversion"/>
  </si>
  <si>
    <t xml:space="preserve">假設條件
1. 所有的費用都不計；
    a. 管理費(承租人繳)。
    b. 水、電、瓦斯、電話(自住與租房都需要)。
    c. 房屋修繕費(屋主負責)。
    d. 其他費用。
2. 房屋成長年化報酬5%。
    a. 台灣房屋稅為1.2%；
    b. 台灣房貸利率約2%；
    c. 台灣房價指數長成率年化約7.26%。
</t>
    <phoneticPr fontId="1" type="noConversion"/>
  </si>
  <si>
    <t>假設條件
1. 每年房租漲2% (台灣近十年通膨率約為2~3%)；
2. 00662年化報酬 14%。</t>
    <phoneticPr fontId="1" type="noConversion"/>
  </si>
  <si>
    <t>房價</t>
    <phoneticPr fontId="1" type="noConversion"/>
  </si>
  <si>
    <t>房價
租金比</t>
    <phoneticPr fontId="1" type="noConversion"/>
  </si>
  <si>
    <t>租金
(年)</t>
    <phoneticPr fontId="1" type="noConversion"/>
  </si>
  <si>
    <t>租金
(月)</t>
    <phoneticPr fontId="1" type="noConversion"/>
  </si>
  <si>
    <t>房貸
(月)</t>
    <phoneticPr fontId="1" type="noConversion"/>
  </si>
  <si>
    <t>租貸比</t>
    <phoneticPr fontId="1" type="noConversion"/>
  </si>
  <si>
    <t>=房屋總價 - 貸款成數</t>
    <phoneticPr fontId="1" type="noConversion"/>
  </si>
  <si>
    <t>=房屋總價 - 房貸總額</t>
    <phoneticPr fontId="1" type="noConversion"/>
  </si>
  <si>
    <t>設定 00662 的年化報酬%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</si>
</sst>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8"/>
      <name val="Calibri"/>
      <family val="2"/>
    </font>
    <font>
      <sz val="9"/>
      <name val="細明體"/>
      <family val="3"/>
      <charset val="136"/>
    </font>
    <font>
      <u/>
      <sz val="12"/>
      <color theme="10"/>
      <name val="新細明體"/>
      <family val="2"/>
      <charset val="136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5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1" applyNumberFormat="1" applyFont="1" applyFill="1" applyBorder="1" applyAlignment="1">
      <alignment horizontal="center" vertical="center"/>
    </xf>
    <xf numFmtId="176" fontId="0" fillId="5" borderId="1" xfId="1" applyNumberFormat="1" applyFont="1" applyFill="1" applyBorder="1">
      <alignment vertical="center"/>
    </xf>
    <xf numFmtId="9" fontId="0" fillId="5" borderId="1" xfId="2" applyFont="1" applyFill="1" applyBorder="1">
      <alignment vertical="center"/>
    </xf>
    <xf numFmtId="10" fontId="0" fillId="3" borderId="1" xfId="2" applyNumberFormat="1" applyFont="1" applyFill="1" applyBorder="1">
      <alignment vertical="center"/>
    </xf>
    <xf numFmtId="10" fontId="0" fillId="5" borderId="1" xfId="2" applyNumberFormat="1" applyFont="1" applyFill="1" applyBorder="1">
      <alignment vertical="center"/>
    </xf>
    <xf numFmtId="10" fontId="0" fillId="4" borderId="1" xfId="2" applyNumberFormat="1" applyFont="1" applyFill="1" applyBorder="1">
      <alignment vertical="center"/>
    </xf>
    <xf numFmtId="10" fontId="0" fillId="0" borderId="1" xfId="2" applyNumberFormat="1" applyFont="1" applyBorder="1">
      <alignment vertical="center"/>
    </xf>
    <xf numFmtId="176" fontId="0" fillId="4" borderId="1" xfId="1" applyNumberFormat="1" applyFont="1" applyFill="1" applyBorder="1">
      <alignment vertical="center"/>
    </xf>
    <xf numFmtId="43" fontId="0" fillId="2" borderId="1" xfId="1" applyFont="1" applyFill="1" applyBorder="1" applyAlignment="1">
      <alignment horizontal="center" vertical="center"/>
    </xf>
    <xf numFmtId="43" fontId="0" fillId="5" borderId="1" xfId="1" applyFont="1" applyFill="1" applyBorder="1">
      <alignment vertical="center"/>
    </xf>
    <xf numFmtId="43" fontId="0" fillId="4" borderId="1" xfId="1" applyFont="1" applyFill="1" applyBorder="1">
      <alignment vertical="center"/>
    </xf>
    <xf numFmtId="0" fontId="0" fillId="0" borderId="1" xfId="0" applyBorder="1" applyAlignment="1">
      <alignment horizontal="center" vertical="center"/>
    </xf>
    <xf numFmtId="176" fontId="0" fillId="2" borderId="2" xfId="1" applyNumberFormat="1" applyFont="1" applyFill="1" applyBorder="1" applyAlignment="1">
      <alignment horizontal="center" vertical="center" wrapText="1"/>
    </xf>
    <xf numFmtId="176" fontId="0" fillId="6" borderId="1" xfId="1" applyNumberFormat="1" applyFont="1" applyFill="1" applyBorder="1">
      <alignment vertical="center"/>
    </xf>
    <xf numFmtId="0" fontId="0" fillId="8" borderId="3" xfId="0" applyFill="1" applyBorder="1" applyAlignment="1">
      <alignment vertical="center" wrapText="1"/>
    </xf>
    <xf numFmtId="43" fontId="0" fillId="8" borderId="3" xfId="0" applyNumberFormat="1" applyFill="1" applyBorder="1" applyAlignment="1">
      <alignment vertical="center" wrapText="1"/>
    </xf>
    <xf numFmtId="10" fontId="0" fillId="7" borderId="8" xfId="2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43" fontId="0" fillId="6" borderId="1" xfId="1" applyFont="1" applyFill="1" applyBorder="1">
      <alignment vertical="center"/>
    </xf>
    <xf numFmtId="49" fontId="0" fillId="9" borderId="7" xfId="0" applyNumberFormat="1" applyFill="1" applyBorder="1">
      <alignment vertical="center"/>
    </xf>
    <xf numFmtId="49" fontId="0" fillId="9" borderId="7" xfId="2" applyNumberFormat="1" applyFont="1" applyFill="1" applyBorder="1">
      <alignment vertical="center"/>
    </xf>
    <xf numFmtId="49" fontId="5" fillId="9" borderId="7" xfId="4" applyNumberFormat="1" applyFill="1" applyBorder="1">
      <alignment vertical="center"/>
    </xf>
    <xf numFmtId="176" fontId="0" fillId="2" borderId="1" xfId="1" applyNumberFormat="1" applyFont="1" applyFill="1" applyBorder="1" applyAlignment="1">
      <alignment horizontal="center" vertical="center" wrapText="1"/>
    </xf>
    <xf numFmtId="49" fontId="0" fillId="9" borderId="7" xfId="0" applyNumberFormat="1" applyFill="1" applyBorder="1" applyAlignment="1">
      <alignment vertical="center" wrapText="1"/>
    </xf>
    <xf numFmtId="49" fontId="0" fillId="9" borderId="7" xfId="2" applyNumberFormat="1" applyFont="1" applyFill="1" applyBorder="1" applyAlignment="1">
      <alignment vertical="center" wrapText="1"/>
    </xf>
    <xf numFmtId="43" fontId="0" fillId="0" borderId="1" xfId="1" applyFont="1" applyBorder="1">
      <alignment vertical="center"/>
    </xf>
    <xf numFmtId="43" fontId="0" fillId="2" borderId="2" xfId="1" applyFont="1" applyFill="1" applyBorder="1" applyAlignment="1">
      <alignment horizontal="center" vertical="center" wrapText="1"/>
    </xf>
    <xf numFmtId="176" fontId="0" fillId="0" borderId="1" xfId="1" applyNumberFormat="1" applyFont="1" applyBorder="1">
      <alignment vertical="center"/>
    </xf>
    <xf numFmtId="10" fontId="0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76" fontId="0" fillId="2" borderId="2" xfId="1" applyNumberFormat="1" applyFont="1" applyFill="1" applyBorder="1" applyAlignment="1">
      <alignment horizontal="center" vertical="center" wrapText="1"/>
    </xf>
    <xf numFmtId="176" fontId="0" fillId="2" borderId="4" xfId="1" applyNumberFormat="1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10" borderId="5" xfId="0" applyFill="1" applyBorder="1" applyAlignment="1">
      <alignment vertical="top" wrapText="1"/>
    </xf>
    <xf numFmtId="0" fontId="0" fillId="10" borderId="10" xfId="0" applyFill="1" applyBorder="1" applyAlignment="1">
      <alignment vertical="top" wrapText="1"/>
    </xf>
    <xf numFmtId="0" fontId="0" fillId="10" borderId="11" xfId="0" applyFill="1" applyBorder="1" applyAlignment="1">
      <alignment vertical="top" wrapText="1"/>
    </xf>
    <xf numFmtId="0" fontId="0" fillId="10" borderId="9" xfId="0" applyFill="1" applyBorder="1" applyAlignment="1">
      <alignment vertical="top" wrapText="1"/>
    </xf>
    <xf numFmtId="0" fontId="0" fillId="10" borderId="0" xfId="0" applyFill="1" applyAlignment="1">
      <alignment vertical="top" wrapText="1"/>
    </xf>
    <xf numFmtId="0" fontId="0" fillId="10" borderId="12" xfId="0" applyFill="1" applyBorder="1" applyAlignment="1">
      <alignment vertical="top" wrapText="1"/>
    </xf>
    <xf numFmtId="0" fontId="0" fillId="10" borderId="6" xfId="0" applyFill="1" applyBorder="1" applyAlignment="1">
      <alignment vertical="top" wrapText="1"/>
    </xf>
    <xf numFmtId="0" fontId="0" fillId="10" borderId="13" xfId="0" applyFill="1" applyBorder="1" applyAlignment="1">
      <alignment vertical="top" wrapText="1"/>
    </xf>
    <xf numFmtId="0" fontId="0" fillId="10" borderId="14" xfId="0" applyFill="1" applyBorder="1" applyAlignment="1">
      <alignment vertical="top" wrapText="1"/>
    </xf>
    <xf numFmtId="0" fontId="0" fillId="3" borderId="2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3" xfId="0" applyFill="1" applyBorder="1">
      <alignment vertical="center"/>
    </xf>
  </cellXfs>
  <cellStyles count="5">
    <cellStyle name="一般" xfId="0" builtinId="0"/>
    <cellStyle name="千分位" xfId="1" builtinId="3"/>
    <cellStyle name="千分位 2" xfId="3" xr:uid="{9AD7537F-12DE-4860-836D-193CAEAD01A9}"/>
    <cellStyle name="百分比" xfId="2" builtinId="5"/>
    <cellStyle name="超連結" xfId="4" builtinId="8"/>
  </cellStyles>
  <dxfs count="0"/>
  <tableStyles count="0" defaultTableStyle="TableStyleMedium2" defaultPivotStyle="PivotStyleLight16"/>
  <colors>
    <mruColors>
      <color rgb="FFFFFFC0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ortgage.591.com.tw/calcu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2"/>
  <sheetViews>
    <sheetView zoomScale="85" zoomScaleNormal="85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B4" sqref="B4"/>
    </sheetView>
  </sheetViews>
  <sheetFormatPr defaultRowHeight="17" x14ac:dyDescent="0.4"/>
  <cols>
    <col min="1" max="1" width="21" style="3" bestFit="1" customWidth="1"/>
    <col min="2" max="2" width="9.81640625" style="8" bestFit="1" customWidth="1"/>
    <col min="3" max="3" width="31.54296875" style="27" customWidth="1"/>
    <col min="4" max="4" width="1.08984375" style="21" customWidth="1"/>
    <col min="5" max="5" width="5.6328125" style="25" bestFit="1" customWidth="1"/>
    <col min="6" max="6" width="11.54296875" style="14" bestFit="1" customWidth="1"/>
    <col min="7" max="8" width="10.90625" style="14" bestFit="1" customWidth="1"/>
    <col min="9" max="9" width="11.54296875" style="14" bestFit="1" customWidth="1"/>
    <col min="10" max="16384" width="8.7265625" style="1"/>
  </cols>
  <sheetData>
    <row r="1" spans="1:9" s="18" customFormat="1" x14ac:dyDescent="0.4">
      <c r="A1" s="37" t="s">
        <v>15</v>
      </c>
      <c r="B1" s="39" t="s">
        <v>55</v>
      </c>
      <c r="C1" s="39" t="s">
        <v>43</v>
      </c>
      <c r="D1" s="41"/>
      <c r="E1" s="23" t="s">
        <v>34</v>
      </c>
      <c r="F1" s="20">
        <f>B5*10000</f>
        <v>2800000</v>
      </c>
      <c r="G1" s="20">
        <f>SUM(G3:G500)</f>
        <v>2800000.0000000126</v>
      </c>
      <c r="H1" s="20">
        <f>SUM(H3:H500)</f>
        <v>842334.66666666674</v>
      </c>
      <c r="I1" s="20">
        <f>SUM(I3:I500)</f>
        <v>3642334.6666666986</v>
      </c>
    </row>
    <row r="2" spans="1:9" x14ac:dyDescent="0.4">
      <c r="A2" s="38"/>
      <c r="B2" s="40"/>
      <c r="C2" s="40"/>
      <c r="D2" s="41"/>
      <c r="E2" s="24" t="s">
        <v>30</v>
      </c>
      <c r="F2" s="7" t="s">
        <v>33</v>
      </c>
      <c r="G2" s="7" t="s">
        <v>31</v>
      </c>
      <c r="H2" s="7" t="s">
        <v>32</v>
      </c>
      <c r="I2" s="7" t="s">
        <v>41</v>
      </c>
    </row>
    <row r="3" spans="1:9" x14ac:dyDescent="0.4">
      <c r="A3" s="3" t="s">
        <v>1</v>
      </c>
      <c r="B3" s="8">
        <v>400</v>
      </c>
      <c r="E3" s="25">
        <v>1</v>
      </c>
      <c r="F3" s="20">
        <f>$B$5*10000</f>
        <v>2800000</v>
      </c>
      <c r="G3" s="20">
        <f>IF($E3&gt;$B7*12,"",F3/($B$7*12))</f>
        <v>7777.7777777777774</v>
      </c>
      <c r="H3" s="14">
        <f>IF($E$3&gt;$B$7*12,"",F3*($B$8/12))</f>
        <v>4666.666666666667</v>
      </c>
      <c r="I3" s="14">
        <f>IF($E$3&gt;$B$7*12,"",G3+H3)</f>
        <v>12444.444444444445</v>
      </c>
    </row>
    <row r="4" spans="1:9" x14ac:dyDescent="0.4">
      <c r="A4" s="3" t="s">
        <v>51</v>
      </c>
      <c r="B4" s="9">
        <v>0.7</v>
      </c>
      <c r="E4" s="25">
        <v>2</v>
      </c>
      <c r="F4" s="14">
        <f t="shared" ref="F4:F67" si="0">IF($E4&gt;$B$7*12,"",F3-G3)</f>
        <v>2792222.222222222</v>
      </c>
      <c r="G4" s="14">
        <f t="shared" ref="G4:G67" si="1">IF($E4&gt;$B$7*12,"",G3)</f>
        <v>7777.7777777777774</v>
      </c>
      <c r="H4" s="14">
        <f t="shared" ref="H4:H67" si="2">IF($E4&gt;$B$7*12,"",ROUND(F4*($B$8/12),0))</f>
        <v>4654</v>
      </c>
      <c r="I4" s="14">
        <f t="shared" ref="I4:I67" si="3">IF($E4&gt;$B$7*12,"",G4+H4)</f>
        <v>12431.777777777777</v>
      </c>
    </row>
    <row r="5" spans="1:9" s="13" customFormat="1" x14ac:dyDescent="0.4">
      <c r="A5" s="3" t="s">
        <v>52</v>
      </c>
      <c r="B5" s="14">
        <f>B3*B4</f>
        <v>280</v>
      </c>
      <c r="C5" s="27" t="s">
        <v>64</v>
      </c>
      <c r="D5" s="21"/>
      <c r="E5" s="25">
        <v>3</v>
      </c>
      <c r="F5" s="14">
        <f t="shared" si="0"/>
        <v>2784444.444444444</v>
      </c>
      <c r="G5" s="14">
        <f t="shared" si="1"/>
        <v>7777.7777777777774</v>
      </c>
      <c r="H5" s="14">
        <f t="shared" si="2"/>
        <v>4641</v>
      </c>
      <c r="I5" s="14">
        <f t="shared" si="3"/>
        <v>12418.777777777777</v>
      </c>
    </row>
    <row r="6" spans="1:9" x14ac:dyDescent="0.4">
      <c r="A6" s="3" t="s">
        <v>29</v>
      </c>
      <c r="B6" s="14">
        <f>B3-B5</f>
        <v>120</v>
      </c>
      <c r="C6" s="27" t="s">
        <v>65</v>
      </c>
      <c r="E6" s="25">
        <v>4</v>
      </c>
      <c r="F6" s="14">
        <f t="shared" si="0"/>
        <v>2776666.666666666</v>
      </c>
      <c r="G6" s="14">
        <f t="shared" si="1"/>
        <v>7777.7777777777774</v>
      </c>
      <c r="H6" s="14">
        <f t="shared" si="2"/>
        <v>4628</v>
      </c>
      <c r="I6" s="14">
        <f t="shared" si="3"/>
        <v>12405.777777777777</v>
      </c>
    </row>
    <row r="7" spans="1:9" x14ac:dyDescent="0.4">
      <c r="A7" s="3" t="s">
        <v>0</v>
      </c>
      <c r="B7" s="8">
        <v>30</v>
      </c>
      <c r="E7" s="25">
        <v>5</v>
      </c>
      <c r="F7" s="14">
        <f t="shared" si="0"/>
        <v>2768888.8888888881</v>
      </c>
      <c r="G7" s="14">
        <f t="shared" si="1"/>
        <v>7777.7777777777774</v>
      </c>
      <c r="H7" s="14">
        <f t="shared" si="2"/>
        <v>4615</v>
      </c>
      <c r="I7" s="14">
        <f t="shared" si="3"/>
        <v>12392.777777777777</v>
      </c>
    </row>
    <row r="8" spans="1:9" x14ac:dyDescent="0.4">
      <c r="A8" s="10" t="s">
        <v>2</v>
      </c>
      <c r="B8" s="11">
        <v>0.02</v>
      </c>
      <c r="C8" s="28"/>
      <c r="D8" s="22"/>
      <c r="E8" s="25">
        <v>6</v>
      </c>
      <c r="F8" s="14">
        <f t="shared" si="0"/>
        <v>2761111.1111111101</v>
      </c>
      <c r="G8" s="14">
        <f t="shared" si="1"/>
        <v>7777.7777777777774</v>
      </c>
      <c r="H8" s="14">
        <f t="shared" si="2"/>
        <v>4602</v>
      </c>
      <c r="I8" s="14">
        <f t="shared" si="3"/>
        <v>12379.777777777777</v>
      </c>
    </row>
    <row r="9" spans="1:9" x14ac:dyDescent="0.4">
      <c r="A9" s="3" t="s">
        <v>54</v>
      </c>
      <c r="B9" s="17">
        <f>I3/10000</f>
        <v>1.2444444444444445</v>
      </c>
      <c r="C9" s="29" t="s">
        <v>28</v>
      </c>
      <c r="E9" s="25">
        <v>7</v>
      </c>
      <c r="F9" s="14">
        <f t="shared" si="0"/>
        <v>2753333.3333333321</v>
      </c>
      <c r="G9" s="14">
        <f t="shared" si="1"/>
        <v>7777.7777777777774</v>
      </c>
      <c r="H9" s="14">
        <f t="shared" si="2"/>
        <v>4589</v>
      </c>
      <c r="I9" s="14">
        <f t="shared" si="3"/>
        <v>12366.777777777777</v>
      </c>
    </row>
    <row r="10" spans="1:9" x14ac:dyDescent="0.4">
      <c r="A10" s="3" t="s">
        <v>22</v>
      </c>
      <c r="B10" s="14">
        <f>H1/10000</f>
        <v>84.233466666666672</v>
      </c>
      <c r="C10" s="27" t="s">
        <v>39</v>
      </c>
      <c r="E10" s="25">
        <v>8</v>
      </c>
      <c r="F10" s="14">
        <f t="shared" si="0"/>
        <v>2745555.5555555541</v>
      </c>
      <c r="G10" s="14">
        <f t="shared" si="1"/>
        <v>7777.7777777777774</v>
      </c>
      <c r="H10" s="14">
        <f t="shared" si="2"/>
        <v>4576</v>
      </c>
      <c r="I10" s="14">
        <f t="shared" si="3"/>
        <v>12353.777777777777</v>
      </c>
    </row>
    <row r="11" spans="1:9" x14ac:dyDescent="0.4">
      <c r="A11" s="3" t="s">
        <v>42</v>
      </c>
      <c r="B11" s="12">
        <f>B12/B5-1</f>
        <v>0.30083380952382099</v>
      </c>
      <c r="C11" s="27" t="s">
        <v>53</v>
      </c>
      <c r="E11" s="25">
        <v>9</v>
      </c>
      <c r="F11" s="14">
        <f t="shared" si="0"/>
        <v>2737777.7777777761</v>
      </c>
      <c r="G11" s="14">
        <f t="shared" si="1"/>
        <v>7777.7777777777774</v>
      </c>
      <c r="H11" s="14">
        <f t="shared" si="2"/>
        <v>4563</v>
      </c>
      <c r="I11" s="14">
        <f t="shared" si="3"/>
        <v>12340.777777777777</v>
      </c>
    </row>
    <row r="12" spans="1:9" x14ac:dyDescent="0.4">
      <c r="A12" s="3" t="s">
        <v>35</v>
      </c>
      <c r="B12" s="14">
        <f>I1/10000</f>
        <v>364.23346666666987</v>
      </c>
      <c r="C12" s="27" t="s">
        <v>40</v>
      </c>
      <c r="E12" s="25">
        <v>10</v>
      </c>
      <c r="F12" s="14">
        <f t="shared" si="0"/>
        <v>2729999.9999999981</v>
      </c>
      <c r="G12" s="14">
        <f t="shared" si="1"/>
        <v>7777.7777777777774</v>
      </c>
      <c r="H12" s="14">
        <f t="shared" si="2"/>
        <v>4550</v>
      </c>
      <c r="I12" s="14">
        <f t="shared" si="3"/>
        <v>12327.777777777777</v>
      </c>
    </row>
    <row r="13" spans="1:9" x14ac:dyDescent="0.4">
      <c r="A13" s="3" t="s">
        <v>36</v>
      </c>
      <c r="B13" s="14">
        <f>B6+B12</f>
        <v>484.23346666666987</v>
      </c>
      <c r="C13" s="27" t="s">
        <v>37</v>
      </c>
      <c r="E13" s="25">
        <v>11</v>
      </c>
      <c r="F13" s="14">
        <f t="shared" si="0"/>
        <v>2722222.2222222202</v>
      </c>
      <c r="G13" s="14">
        <f t="shared" si="1"/>
        <v>7777.7777777777774</v>
      </c>
      <c r="H13" s="14">
        <f t="shared" si="2"/>
        <v>4537</v>
      </c>
      <c r="I13" s="14">
        <f t="shared" si="3"/>
        <v>12314.777777777777</v>
      </c>
    </row>
    <row r="14" spans="1:9" x14ac:dyDescent="0.4">
      <c r="A14" s="3" t="s">
        <v>23</v>
      </c>
      <c r="B14" s="11">
        <v>0.05</v>
      </c>
      <c r="C14" s="27" t="s">
        <v>38</v>
      </c>
      <c r="E14" s="25">
        <v>12</v>
      </c>
      <c r="F14" s="14">
        <f t="shared" si="0"/>
        <v>2714444.4444444422</v>
      </c>
      <c r="G14" s="14">
        <f t="shared" si="1"/>
        <v>7777.7777777777774</v>
      </c>
      <c r="H14" s="14">
        <f t="shared" si="2"/>
        <v>4524</v>
      </c>
      <c r="I14" s="14">
        <f t="shared" si="3"/>
        <v>12301.777777777777</v>
      </c>
    </row>
    <row r="15" spans="1:9" x14ac:dyDescent="0.4">
      <c r="A15" s="3" t="s">
        <v>10</v>
      </c>
      <c r="B15" s="14">
        <f>B3*(1+B14)^B7</f>
        <v>1728.7769500602649</v>
      </c>
      <c r="E15" s="25">
        <v>13</v>
      </c>
      <c r="F15" s="14">
        <f t="shared" si="0"/>
        <v>2706666.6666666642</v>
      </c>
      <c r="G15" s="14">
        <f t="shared" si="1"/>
        <v>7777.7777777777774</v>
      </c>
      <c r="H15" s="14">
        <f t="shared" si="2"/>
        <v>4511</v>
      </c>
      <c r="I15" s="14">
        <f t="shared" si="3"/>
        <v>12288.777777777777</v>
      </c>
    </row>
    <row r="16" spans="1:9" x14ac:dyDescent="0.4">
      <c r="A16" s="3" t="s">
        <v>11</v>
      </c>
      <c r="B16" s="12">
        <f>(B15/B13)^(1/B7)-1</f>
        <v>4.3332666856119584E-2</v>
      </c>
      <c r="E16" s="25">
        <v>14</v>
      </c>
      <c r="F16" s="14">
        <f t="shared" si="0"/>
        <v>2698888.8888888862</v>
      </c>
      <c r="G16" s="14">
        <f t="shared" si="1"/>
        <v>7777.7777777777774</v>
      </c>
      <c r="H16" s="14">
        <f t="shared" si="2"/>
        <v>4498</v>
      </c>
      <c r="I16" s="14">
        <f t="shared" si="3"/>
        <v>12275.777777777777</v>
      </c>
    </row>
    <row r="17" spans="1:9" x14ac:dyDescent="0.4">
      <c r="E17" s="25">
        <v>15</v>
      </c>
      <c r="F17" s="14">
        <f t="shared" si="0"/>
        <v>2691111.1111111082</v>
      </c>
      <c r="G17" s="14">
        <f t="shared" si="1"/>
        <v>7777.7777777777774</v>
      </c>
      <c r="H17" s="14">
        <f t="shared" si="2"/>
        <v>4485</v>
      </c>
      <c r="I17" s="14">
        <f t="shared" si="3"/>
        <v>12262.777777777777</v>
      </c>
    </row>
    <row r="18" spans="1:9" ht="17" customHeight="1" x14ac:dyDescent="0.4">
      <c r="A18" s="42" t="s">
        <v>56</v>
      </c>
      <c r="B18" s="43"/>
      <c r="C18" s="44"/>
      <c r="E18" s="25">
        <v>16</v>
      </c>
      <c r="F18" s="14">
        <f t="shared" si="0"/>
        <v>2683333.3333333302</v>
      </c>
      <c r="G18" s="14">
        <f t="shared" si="1"/>
        <v>7777.7777777777774</v>
      </c>
      <c r="H18" s="14">
        <f t="shared" si="2"/>
        <v>4472</v>
      </c>
      <c r="I18" s="14">
        <f t="shared" si="3"/>
        <v>12249.777777777777</v>
      </c>
    </row>
    <row r="19" spans="1:9" x14ac:dyDescent="0.4">
      <c r="A19" s="45"/>
      <c r="B19" s="46"/>
      <c r="C19" s="47"/>
      <c r="E19" s="25">
        <v>17</v>
      </c>
      <c r="F19" s="14">
        <f t="shared" si="0"/>
        <v>2675555.5555555522</v>
      </c>
      <c r="G19" s="14">
        <f t="shared" si="1"/>
        <v>7777.7777777777774</v>
      </c>
      <c r="H19" s="14">
        <f t="shared" si="2"/>
        <v>4459</v>
      </c>
      <c r="I19" s="14">
        <f t="shared" si="3"/>
        <v>12236.777777777777</v>
      </c>
    </row>
    <row r="20" spans="1:9" x14ac:dyDescent="0.4">
      <c r="A20" s="45"/>
      <c r="B20" s="46"/>
      <c r="C20" s="47"/>
      <c r="E20" s="25">
        <v>18</v>
      </c>
      <c r="F20" s="14">
        <f t="shared" si="0"/>
        <v>2667777.7777777743</v>
      </c>
      <c r="G20" s="14">
        <f t="shared" si="1"/>
        <v>7777.7777777777774</v>
      </c>
      <c r="H20" s="14">
        <f t="shared" si="2"/>
        <v>4446</v>
      </c>
      <c r="I20" s="14">
        <f t="shared" si="3"/>
        <v>12223.777777777777</v>
      </c>
    </row>
    <row r="21" spans="1:9" x14ac:dyDescent="0.4">
      <c r="A21" s="45"/>
      <c r="B21" s="46"/>
      <c r="C21" s="47"/>
      <c r="E21" s="25">
        <v>19</v>
      </c>
      <c r="F21" s="14">
        <f t="shared" si="0"/>
        <v>2659999.9999999963</v>
      </c>
      <c r="G21" s="14">
        <f t="shared" si="1"/>
        <v>7777.7777777777774</v>
      </c>
      <c r="H21" s="14">
        <f t="shared" si="2"/>
        <v>4433</v>
      </c>
      <c r="I21" s="14">
        <f t="shared" si="3"/>
        <v>12210.777777777777</v>
      </c>
    </row>
    <row r="22" spans="1:9" x14ac:dyDescent="0.4">
      <c r="A22" s="45"/>
      <c r="B22" s="46"/>
      <c r="C22" s="47"/>
      <c r="E22" s="25">
        <v>20</v>
      </c>
      <c r="F22" s="14">
        <f t="shared" si="0"/>
        <v>2652222.2222222183</v>
      </c>
      <c r="G22" s="14">
        <f t="shared" si="1"/>
        <v>7777.7777777777774</v>
      </c>
      <c r="H22" s="14">
        <f t="shared" si="2"/>
        <v>4420</v>
      </c>
      <c r="I22" s="14">
        <f t="shared" si="3"/>
        <v>12197.777777777777</v>
      </c>
    </row>
    <row r="23" spans="1:9" x14ac:dyDescent="0.4">
      <c r="A23" s="45"/>
      <c r="B23" s="46"/>
      <c r="C23" s="47"/>
      <c r="E23" s="25">
        <v>21</v>
      </c>
      <c r="F23" s="14">
        <f t="shared" si="0"/>
        <v>2644444.4444444403</v>
      </c>
      <c r="G23" s="14">
        <f t="shared" si="1"/>
        <v>7777.7777777777774</v>
      </c>
      <c r="H23" s="14">
        <f t="shared" si="2"/>
        <v>4407</v>
      </c>
      <c r="I23" s="14">
        <f t="shared" si="3"/>
        <v>12184.777777777777</v>
      </c>
    </row>
    <row r="24" spans="1:9" x14ac:dyDescent="0.4">
      <c r="A24" s="45"/>
      <c r="B24" s="46"/>
      <c r="C24" s="47"/>
      <c r="E24" s="25">
        <v>22</v>
      </c>
      <c r="F24" s="14">
        <f t="shared" si="0"/>
        <v>2636666.6666666623</v>
      </c>
      <c r="G24" s="14">
        <f t="shared" si="1"/>
        <v>7777.7777777777774</v>
      </c>
      <c r="H24" s="14">
        <f t="shared" si="2"/>
        <v>4394</v>
      </c>
      <c r="I24" s="14">
        <f t="shared" si="3"/>
        <v>12171.777777777777</v>
      </c>
    </row>
    <row r="25" spans="1:9" x14ac:dyDescent="0.4">
      <c r="A25" s="45"/>
      <c r="B25" s="46"/>
      <c r="C25" s="47"/>
      <c r="E25" s="25">
        <v>23</v>
      </c>
      <c r="F25" s="14">
        <f t="shared" si="0"/>
        <v>2628888.8888888843</v>
      </c>
      <c r="G25" s="14">
        <f t="shared" si="1"/>
        <v>7777.7777777777774</v>
      </c>
      <c r="H25" s="14">
        <f t="shared" si="2"/>
        <v>4381</v>
      </c>
      <c r="I25" s="14">
        <f t="shared" si="3"/>
        <v>12158.777777777777</v>
      </c>
    </row>
    <row r="26" spans="1:9" x14ac:dyDescent="0.4">
      <c r="A26" s="45"/>
      <c r="B26" s="46"/>
      <c r="C26" s="47"/>
      <c r="E26" s="25">
        <v>24</v>
      </c>
      <c r="F26" s="14">
        <f t="shared" si="0"/>
        <v>2621111.1111111064</v>
      </c>
      <c r="G26" s="14">
        <f t="shared" si="1"/>
        <v>7777.7777777777774</v>
      </c>
      <c r="H26" s="14">
        <f t="shared" si="2"/>
        <v>4369</v>
      </c>
      <c r="I26" s="14">
        <f t="shared" si="3"/>
        <v>12146.777777777777</v>
      </c>
    </row>
    <row r="27" spans="1:9" x14ac:dyDescent="0.4">
      <c r="A27" s="45"/>
      <c r="B27" s="46"/>
      <c r="C27" s="47"/>
      <c r="E27" s="25">
        <v>25</v>
      </c>
      <c r="F27" s="14">
        <f t="shared" si="0"/>
        <v>2613333.3333333284</v>
      </c>
      <c r="G27" s="14">
        <f t="shared" si="1"/>
        <v>7777.7777777777774</v>
      </c>
      <c r="H27" s="14">
        <f t="shared" si="2"/>
        <v>4356</v>
      </c>
      <c r="I27" s="14">
        <f t="shared" si="3"/>
        <v>12133.777777777777</v>
      </c>
    </row>
    <row r="28" spans="1:9" x14ac:dyDescent="0.4">
      <c r="A28" s="45"/>
      <c r="B28" s="46"/>
      <c r="C28" s="47"/>
      <c r="E28" s="25">
        <v>26</v>
      </c>
      <c r="F28" s="14">
        <f t="shared" si="0"/>
        <v>2605555.5555555504</v>
      </c>
      <c r="G28" s="14">
        <f t="shared" si="1"/>
        <v>7777.7777777777774</v>
      </c>
      <c r="H28" s="14">
        <f t="shared" si="2"/>
        <v>4343</v>
      </c>
      <c r="I28" s="14">
        <f t="shared" si="3"/>
        <v>12120.777777777777</v>
      </c>
    </row>
    <row r="29" spans="1:9" x14ac:dyDescent="0.4">
      <c r="A29" s="45"/>
      <c r="B29" s="46"/>
      <c r="C29" s="47"/>
      <c r="E29" s="25">
        <v>27</v>
      </c>
      <c r="F29" s="14">
        <f t="shared" si="0"/>
        <v>2597777.7777777724</v>
      </c>
      <c r="G29" s="14">
        <f t="shared" si="1"/>
        <v>7777.7777777777774</v>
      </c>
      <c r="H29" s="14">
        <f t="shared" si="2"/>
        <v>4330</v>
      </c>
      <c r="I29" s="14">
        <f t="shared" si="3"/>
        <v>12107.777777777777</v>
      </c>
    </row>
    <row r="30" spans="1:9" x14ac:dyDescent="0.4">
      <c r="A30" s="45"/>
      <c r="B30" s="46"/>
      <c r="C30" s="47"/>
      <c r="E30" s="25">
        <v>28</v>
      </c>
      <c r="F30" s="14">
        <f t="shared" si="0"/>
        <v>2589999.9999999944</v>
      </c>
      <c r="G30" s="14">
        <f t="shared" si="1"/>
        <v>7777.7777777777774</v>
      </c>
      <c r="H30" s="14">
        <f t="shared" si="2"/>
        <v>4317</v>
      </c>
      <c r="I30" s="14">
        <f t="shared" si="3"/>
        <v>12094.777777777777</v>
      </c>
    </row>
    <row r="31" spans="1:9" x14ac:dyDescent="0.4">
      <c r="E31" s="25">
        <v>29</v>
      </c>
      <c r="F31" s="14">
        <f t="shared" si="0"/>
        <v>2582222.2222222164</v>
      </c>
      <c r="G31" s="14">
        <f t="shared" si="1"/>
        <v>7777.7777777777774</v>
      </c>
      <c r="H31" s="14">
        <f t="shared" si="2"/>
        <v>4304</v>
      </c>
      <c r="I31" s="14">
        <f t="shared" si="3"/>
        <v>12081.777777777777</v>
      </c>
    </row>
    <row r="32" spans="1:9" x14ac:dyDescent="0.4">
      <c r="E32" s="25">
        <v>30</v>
      </c>
      <c r="F32" s="14">
        <f t="shared" si="0"/>
        <v>2574444.4444444384</v>
      </c>
      <c r="G32" s="14">
        <f t="shared" si="1"/>
        <v>7777.7777777777774</v>
      </c>
      <c r="H32" s="14">
        <f t="shared" si="2"/>
        <v>4291</v>
      </c>
      <c r="I32" s="14">
        <f t="shared" si="3"/>
        <v>12068.777777777777</v>
      </c>
    </row>
    <row r="33" spans="5:9" x14ac:dyDescent="0.4">
      <c r="E33" s="25">
        <v>31</v>
      </c>
      <c r="F33" s="14">
        <f t="shared" si="0"/>
        <v>2566666.6666666605</v>
      </c>
      <c r="G33" s="14">
        <f t="shared" si="1"/>
        <v>7777.7777777777774</v>
      </c>
      <c r="H33" s="14">
        <f t="shared" si="2"/>
        <v>4278</v>
      </c>
      <c r="I33" s="14">
        <f t="shared" si="3"/>
        <v>12055.777777777777</v>
      </c>
    </row>
    <row r="34" spans="5:9" x14ac:dyDescent="0.4">
      <c r="E34" s="25">
        <v>32</v>
      </c>
      <c r="F34" s="14">
        <f t="shared" si="0"/>
        <v>2558888.8888888825</v>
      </c>
      <c r="G34" s="14">
        <f t="shared" si="1"/>
        <v>7777.7777777777774</v>
      </c>
      <c r="H34" s="14">
        <f t="shared" si="2"/>
        <v>4265</v>
      </c>
      <c r="I34" s="14">
        <f t="shared" si="3"/>
        <v>12042.777777777777</v>
      </c>
    </row>
    <row r="35" spans="5:9" x14ac:dyDescent="0.4">
      <c r="E35" s="25">
        <v>33</v>
      </c>
      <c r="F35" s="14">
        <f t="shared" si="0"/>
        <v>2551111.1111111045</v>
      </c>
      <c r="G35" s="14">
        <f t="shared" si="1"/>
        <v>7777.7777777777774</v>
      </c>
      <c r="H35" s="14">
        <f t="shared" si="2"/>
        <v>4252</v>
      </c>
      <c r="I35" s="14">
        <f t="shared" si="3"/>
        <v>12029.777777777777</v>
      </c>
    </row>
    <row r="36" spans="5:9" x14ac:dyDescent="0.4">
      <c r="E36" s="25">
        <v>34</v>
      </c>
      <c r="F36" s="14">
        <f t="shared" si="0"/>
        <v>2543333.3333333265</v>
      </c>
      <c r="G36" s="14">
        <f t="shared" si="1"/>
        <v>7777.7777777777774</v>
      </c>
      <c r="H36" s="14">
        <f t="shared" si="2"/>
        <v>4239</v>
      </c>
      <c r="I36" s="14">
        <f t="shared" si="3"/>
        <v>12016.777777777777</v>
      </c>
    </row>
    <row r="37" spans="5:9" x14ac:dyDescent="0.4">
      <c r="E37" s="25">
        <v>35</v>
      </c>
      <c r="F37" s="14">
        <f t="shared" si="0"/>
        <v>2535555.5555555485</v>
      </c>
      <c r="G37" s="14">
        <f t="shared" si="1"/>
        <v>7777.7777777777774</v>
      </c>
      <c r="H37" s="14">
        <f t="shared" si="2"/>
        <v>4226</v>
      </c>
      <c r="I37" s="14">
        <f t="shared" si="3"/>
        <v>12003.777777777777</v>
      </c>
    </row>
    <row r="38" spans="5:9" x14ac:dyDescent="0.4">
      <c r="E38" s="25">
        <v>36</v>
      </c>
      <c r="F38" s="14">
        <f t="shared" si="0"/>
        <v>2527777.7777777705</v>
      </c>
      <c r="G38" s="14">
        <f t="shared" si="1"/>
        <v>7777.7777777777774</v>
      </c>
      <c r="H38" s="14">
        <f t="shared" si="2"/>
        <v>4213</v>
      </c>
      <c r="I38" s="14">
        <f t="shared" si="3"/>
        <v>11990.777777777777</v>
      </c>
    </row>
    <row r="39" spans="5:9" x14ac:dyDescent="0.4">
      <c r="E39" s="25">
        <v>37</v>
      </c>
      <c r="F39" s="14">
        <f t="shared" si="0"/>
        <v>2519999.9999999925</v>
      </c>
      <c r="G39" s="14">
        <f t="shared" si="1"/>
        <v>7777.7777777777774</v>
      </c>
      <c r="H39" s="14">
        <f t="shared" si="2"/>
        <v>4200</v>
      </c>
      <c r="I39" s="14">
        <f t="shared" si="3"/>
        <v>11977.777777777777</v>
      </c>
    </row>
    <row r="40" spans="5:9" x14ac:dyDescent="0.4">
      <c r="E40" s="25">
        <v>38</v>
      </c>
      <c r="F40" s="14">
        <f t="shared" si="0"/>
        <v>2512222.2222222146</v>
      </c>
      <c r="G40" s="14">
        <f t="shared" si="1"/>
        <v>7777.7777777777774</v>
      </c>
      <c r="H40" s="14">
        <f t="shared" si="2"/>
        <v>4187</v>
      </c>
      <c r="I40" s="14">
        <f t="shared" si="3"/>
        <v>11964.777777777777</v>
      </c>
    </row>
    <row r="41" spans="5:9" x14ac:dyDescent="0.4">
      <c r="E41" s="25">
        <v>39</v>
      </c>
      <c r="F41" s="14">
        <f t="shared" si="0"/>
        <v>2504444.4444444366</v>
      </c>
      <c r="G41" s="14">
        <f t="shared" si="1"/>
        <v>7777.7777777777774</v>
      </c>
      <c r="H41" s="14">
        <f t="shared" si="2"/>
        <v>4174</v>
      </c>
      <c r="I41" s="14">
        <f t="shared" si="3"/>
        <v>11951.777777777777</v>
      </c>
    </row>
    <row r="42" spans="5:9" x14ac:dyDescent="0.4">
      <c r="E42" s="25">
        <v>40</v>
      </c>
      <c r="F42" s="14">
        <f t="shared" si="0"/>
        <v>2496666.6666666586</v>
      </c>
      <c r="G42" s="14">
        <f t="shared" si="1"/>
        <v>7777.7777777777774</v>
      </c>
      <c r="H42" s="14">
        <f t="shared" si="2"/>
        <v>4161</v>
      </c>
      <c r="I42" s="14">
        <f t="shared" si="3"/>
        <v>11938.777777777777</v>
      </c>
    </row>
    <row r="43" spans="5:9" x14ac:dyDescent="0.4">
      <c r="E43" s="25">
        <v>41</v>
      </c>
      <c r="F43" s="14">
        <f t="shared" si="0"/>
        <v>2488888.8888888806</v>
      </c>
      <c r="G43" s="14">
        <f t="shared" si="1"/>
        <v>7777.7777777777774</v>
      </c>
      <c r="H43" s="14">
        <f t="shared" si="2"/>
        <v>4148</v>
      </c>
      <c r="I43" s="14">
        <f t="shared" si="3"/>
        <v>11925.777777777777</v>
      </c>
    </row>
    <row r="44" spans="5:9" x14ac:dyDescent="0.4">
      <c r="E44" s="25">
        <v>42</v>
      </c>
      <c r="F44" s="14">
        <f t="shared" si="0"/>
        <v>2481111.1111111026</v>
      </c>
      <c r="G44" s="14">
        <f t="shared" si="1"/>
        <v>7777.7777777777774</v>
      </c>
      <c r="H44" s="14">
        <f t="shared" si="2"/>
        <v>4135</v>
      </c>
      <c r="I44" s="14">
        <f t="shared" si="3"/>
        <v>11912.777777777777</v>
      </c>
    </row>
    <row r="45" spans="5:9" x14ac:dyDescent="0.4">
      <c r="E45" s="25">
        <v>43</v>
      </c>
      <c r="F45" s="14">
        <f t="shared" si="0"/>
        <v>2473333.3333333246</v>
      </c>
      <c r="G45" s="14">
        <f t="shared" si="1"/>
        <v>7777.7777777777774</v>
      </c>
      <c r="H45" s="14">
        <f t="shared" si="2"/>
        <v>4122</v>
      </c>
      <c r="I45" s="14">
        <f t="shared" si="3"/>
        <v>11899.777777777777</v>
      </c>
    </row>
    <row r="46" spans="5:9" x14ac:dyDescent="0.4">
      <c r="E46" s="25">
        <v>44</v>
      </c>
      <c r="F46" s="14">
        <f t="shared" si="0"/>
        <v>2465555.5555555467</v>
      </c>
      <c r="G46" s="14">
        <f t="shared" si="1"/>
        <v>7777.7777777777774</v>
      </c>
      <c r="H46" s="14">
        <f t="shared" si="2"/>
        <v>4109</v>
      </c>
      <c r="I46" s="14">
        <f t="shared" si="3"/>
        <v>11886.777777777777</v>
      </c>
    </row>
    <row r="47" spans="5:9" x14ac:dyDescent="0.4">
      <c r="E47" s="25">
        <v>45</v>
      </c>
      <c r="F47" s="14">
        <f t="shared" si="0"/>
        <v>2457777.7777777687</v>
      </c>
      <c r="G47" s="14">
        <f t="shared" si="1"/>
        <v>7777.7777777777774</v>
      </c>
      <c r="H47" s="14">
        <f t="shared" si="2"/>
        <v>4096</v>
      </c>
      <c r="I47" s="14">
        <f t="shared" si="3"/>
        <v>11873.777777777777</v>
      </c>
    </row>
    <row r="48" spans="5:9" x14ac:dyDescent="0.4">
      <c r="E48" s="25">
        <v>46</v>
      </c>
      <c r="F48" s="14">
        <f t="shared" si="0"/>
        <v>2449999.9999999907</v>
      </c>
      <c r="G48" s="14">
        <f t="shared" si="1"/>
        <v>7777.7777777777774</v>
      </c>
      <c r="H48" s="14">
        <f t="shared" si="2"/>
        <v>4083</v>
      </c>
      <c r="I48" s="14">
        <f t="shared" si="3"/>
        <v>11860.777777777777</v>
      </c>
    </row>
    <row r="49" spans="5:9" x14ac:dyDescent="0.4">
      <c r="E49" s="25">
        <v>47</v>
      </c>
      <c r="F49" s="14">
        <f t="shared" si="0"/>
        <v>2442222.2222222127</v>
      </c>
      <c r="G49" s="14">
        <f t="shared" si="1"/>
        <v>7777.7777777777774</v>
      </c>
      <c r="H49" s="14">
        <f t="shared" si="2"/>
        <v>4070</v>
      </c>
      <c r="I49" s="14">
        <f t="shared" si="3"/>
        <v>11847.777777777777</v>
      </c>
    </row>
    <row r="50" spans="5:9" x14ac:dyDescent="0.4">
      <c r="E50" s="25">
        <v>48</v>
      </c>
      <c r="F50" s="14">
        <f t="shared" si="0"/>
        <v>2434444.4444444347</v>
      </c>
      <c r="G50" s="14">
        <f t="shared" si="1"/>
        <v>7777.7777777777774</v>
      </c>
      <c r="H50" s="14">
        <f t="shared" si="2"/>
        <v>4057</v>
      </c>
      <c r="I50" s="14">
        <f t="shared" si="3"/>
        <v>11834.777777777777</v>
      </c>
    </row>
    <row r="51" spans="5:9" x14ac:dyDescent="0.4">
      <c r="E51" s="25">
        <v>49</v>
      </c>
      <c r="F51" s="14">
        <f t="shared" si="0"/>
        <v>2426666.6666666567</v>
      </c>
      <c r="G51" s="14">
        <f t="shared" si="1"/>
        <v>7777.7777777777774</v>
      </c>
      <c r="H51" s="14">
        <f t="shared" si="2"/>
        <v>4044</v>
      </c>
      <c r="I51" s="14">
        <f t="shared" si="3"/>
        <v>11821.777777777777</v>
      </c>
    </row>
    <row r="52" spans="5:9" x14ac:dyDescent="0.4">
      <c r="E52" s="25">
        <v>50</v>
      </c>
      <c r="F52" s="14">
        <f t="shared" si="0"/>
        <v>2418888.8888888787</v>
      </c>
      <c r="G52" s="14">
        <f t="shared" si="1"/>
        <v>7777.7777777777774</v>
      </c>
      <c r="H52" s="14">
        <f t="shared" si="2"/>
        <v>4031</v>
      </c>
      <c r="I52" s="14">
        <f t="shared" si="3"/>
        <v>11808.777777777777</v>
      </c>
    </row>
    <row r="53" spans="5:9" x14ac:dyDescent="0.4">
      <c r="E53" s="25">
        <v>51</v>
      </c>
      <c r="F53" s="14">
        <f t="shared" si="0"/>
        <v>2411111.1111111008</v>
      </c>
      <c r="G53" s="14">
        <f t="shared" si="1"/>
        <v>7777.7777777777774</v>
      </c>
      <c r="H53" s="14">
        <f t="shared" si="2"/>
        <v>4019</v>
      </c>
      <c r="I53" s="14">
        <f t="shared" si="3"/>
        <v>11796.777777777777</v>
      </c>
    </row>
    <row r="54" spans="5:9" x14ac:dyDescent="0.4">
      <c r="E54" s="25">
        <v>52</v>
      </c>
      <c r="F54" s="14">
        <f t="shared" si="0"/>
        <v>2403333.3333333228</v>
      </c>
      <c r="G54" s="14">
        <f t="shared" si="1"/>
        <v>7777.7777777777774</v>
      </c>
      <c r="H54" s="14">
        <f t="shared" si="2"/>
        <v>4006</v>
      </c>
      <c r="I54" s="14">
        <f t="shared" si="3"/>
        <v>11783.777777777777</v>
      </c>
    </row>
    <row r="55" spans="5:9" x14ac:dyDescent="0.4">
      <c r="E55" s="25">
        <v>53</v>
      </c>
      <c r="F55" s="14">
        <f t="shared" si="0"/>
        <v>2395555.5555555448</v>
      </c>
      <c r="G55" s="14">
        <f t="shared" si="1"/>
        <v>7777.7777777777774</v>
      </c>
      <c r="H55" s="14">
        <f t="shared" si="2"/>
        <v>3993</v>
      </c>
      <c r="I55" s="14">
        <f t="shared" si="3"/>
        <v>11770.777777777777</v>
      </c>
    </row>
    <row r="56" spans="5:9" x14ac:dyDescent="0.4">
      <c r="E56" s="25">
        <v>54</v>
      </c>
      <c r="F56" s="14">
        <f t="shared" si="0"/>
        <v>2387777.7777777668</v>
      </c>
      <c r="G56" s="14">
        <f t="shared" si="1"/>
        <v>7777.7777777777774</v>
      </c>
      <c r="H56" s="14">
        <f t="shared" si="2"/>
        <v>3980</v>
      </c>
      <c r="I56" s="14">
        <f t="shared" si="3"/>
        <v>11757.777777777777</v>
      </c>
    </row>
    <row r="57" spans="5:9" x14ac:dyDescent="0.4">
      <c r="E57" s="25">
        <v>55</v>
      </c>
      <c r="F57" s="14">
        <f t="shared" si="0"/>
        <v>2379999.9999999888</v>
      </c>
      <c r="G57" s="14">
        <f t="shared" si="1"/>
        <v>7777.7777777777774</v>
      </c>
      <c r="H57" s="14">
        <f t="shared" si="2"/>
        <v>3967</v>
      </c>
      <c r="I57" s="14">
        <f t="shared" si="3"/>
        <v>11744.777777777777</v>
      </c>
    </row>
    <row r="58" spans="5:9" x14ac:dyDescent="0.4">
      <c r="E58" s="25">
        <v>56</v>
      </c>
      <c r="F58" s="14">
        <f t="shared" si="0"/>
        <v>2372222.2222222108</v>
      </c>
      <c r="G58" s="14">
        <f t="shared" si="1"/>
        <v>7777.7777777777774</v>
      </c>
      <c r="H58" s="14">
        <f t="shared" si="2"/>
        <v>3954</v>
      </c>
      <c r="I58" s="14">
        <f t="shared" si="3"/>
        <v>11731.777777777777</v>
      </c>
    </row>
    <row r="59" spans="5:9" x14ac:dyDescent="0.4">
      <c r="E59" s="25">
        <v>57</v>
      </c>
      <c r="F59" s="14">
        <f t="shared" si="0"/>
        <v>2364444.4444444329</v>
      </c>
      <c r="G59" s="14">
        <f t="shared" si="1"/>
        <v>7777.7777777777774</v>
      </c>
      <c r="H59" s="14">
        <f t="shared" si="2"/>
        <v>3941</v>
      </c>
      <c r="I59" s="14">
        <f t="shared" si="3"/>
        <v>11718.777777777777</v>
      </c>
    </row>
    <row r="60" spans="5:9" x14ac:dyDescent="0.4">
      <c r="E60" s="25">
        <v>58</v>
      </c>
      <c r="F60" s="14">
        <f t="shared" si="0"/>
        <v>2356666.6666666549</v>
      </c>
      <c r="G60" s="14">
        <f t="shared" si="1"/>
        <v>7777.7777777777774</v>
      </c>
      <c r="H60" s="14">
        <f t="shared" si="2"/>
        <v>3928</v>
      </c>
      <c r="I60" s="14">
        <f t="shared" si="3"/>
        <v>11705.777777777777</v>
      </c>
    </row>
    <row r="61" spans="5:9" x14ac:dyDescent="0.4">
      <c r="E61" s="25">
        <v>59</v>
      </c>
      <c r="F61" s="14">
        <f t="shared" si="0"/>
        <v>2348888.8888888769</v>
      </c>
      <c r="G61" s="14">
        <f t="shared" si="1"/>
        <v>7777.7777777777774</v>
      </c>
      <c r="H61" s="14">
        <f t="shared" si="2"/>
        <v>3915</v>
      </c>
      <c r="I61" s="14">
        <f t="shared" si="3"/>
        <v>11692.777777777777</v>
      </c>
    </row>
    <row r="62" spans="5:9" x14ac:dyDescent="0.4">
      <c r="E62" s="25">
        <v>60</v>
      </c>
      <c r="F62" s="14">
        <f t="shared" si="0"/>
        <v>2341111.1111110989</v>
      </c>
      <c r="G62" s="14">
        <f t="shared" si="1"/>
        <v>7777.7777777777774</v>
      </c>
      <c r="H62" s="14">
        <f t="shared" si="2"/>
        <v>3902</v>
      </c>
      <c r="I62" s="14">
        <f t="shared" si="3"/>
        <v>11679.777777777777</v>
      </c>
    </row>
    <row r="63" spans="5:9" x14ac:dyDescent="0.4">
      <c r="E63" s="25">
        <v>61</v>
      </c>
      <c r="F63" s="14">
        <f t="shared" si="0"/>
        <v>2333333.3333333209</v>
      </c>
      <c r="G63" s="14">
        <f t="shared" si="1"/>
        <v>7777.7777777777774</v>
      </c>
      <c r="H63" s="14">
        <f t="shared" si="2"/>
        <v>3889</v>
      </c>
      <c r="I63" s="14">
        <f t="shared" si="3"/>
        <v>11666.777777777777</v>
      </c>
    </row>
    <row r="64" spans="5:9" x14ac:dyDescent="0.4">
      <c r="E64" s="25">
        <v>62</v>
      </c>
      <c r="F64" s="14">
        <f t="shared" si="0"/>
        <v>2325555.5555555429</v>
      </c>
      <c r="G64" s="14">
        <f t="shared" si="1"/>
        <v>7777.7777777777774</v>
      </c>
      <c r="H64" s="14">
        <f t="shared" si="2"/>
        <v>3876</v>
      </c>
      <c r="I64" s="14">
        <f t="shared" si="3"/>
        <v>11653.777777777777</v>
      </c>
    </row>
    <row r="65" spans="5:9" x14ac:dyDescent="0.4">
      <c r="E65" s="25">
        <v>63</v>
      </c>
      <c r="F65" s="14">
        <f t="shared" si="0"/>
        <v>2317777.7777777649</v>
      </c>
      <c r="G65" s="14">
        <f t="shared" si="1"/>
        <v>7777.7777777777774</v>
      </c>
      <c r="H65" s="14">
        <f t="shared" si="2"/>
        <v>3863</v>
      </c>
      <c r="I65" s="14">
        <f t="shared" si="3"/>
        <v>11640.777777777777</v>
      </c>
    </row>
    <row r="66" spans="5:9" x14ac:dyDescent="0.4">
      <c r="E66" s="25">
        <v>64</v>
      </c>
      <c r="F66" s="14">
        <f t="shared" si="0"/>
        <v>2309999.999999987</v>
      </c>
      <c r="G66" s="14">
        <f t="shared" si="1"/>
        <v>7777.7777777777774</v>
      </c>
      <c r="H66" s="14">
        <f t="shared" si="2"/>
        <v>3850</v>
      </c>
      <c r="I66" s="14">
        <f t="shared" si="3"/>
        <v>11627.777777777777</v>
      </c>
    </row>
    <row r="67" spans="5:9" x14ac:dyDescent="0.4">
      <c r="E67" s="25">
        <v>65</v>
      </c>
      <c r="F67" s="14">
        <f t="shared" si="0"/>
        <v>2302222.222222209</v>
      </c>
      <c r="G67" s="14">
        <f t="shared" si="1"/>
        <v>7777.7777777777774</v>
      </c>
      <c r="H67" s="14">
        <f t="shared" si="2"/>
        <v>3837</v>
      </c>
      <c r="I67" s="14">
        <f t="shared" si="3"/>
        <v>11614.777777777777</v>
      </c>
    </row>
    <row r="68" spans="5:9" x14ac:dyDescent="0.4">
      <c r="E68" s="25">
        <v>66</v>
      </c>
      <c r="F68" s="14">
        <f t="shared" ref="F68:F131" si="4">IF($E68&gt;$B$7*12,"",F67-G67)</f>
        <v>2294444.444444431</v>
      </c>
      <c r="G68" s="14">
        <f t="shared" ref="G68:G131" si="5">IF($E68&gt;$B$7*12,"",G67)</f>
        <v>7777.7777777777774</v>
      </c>
      <c r="H68" s="14">
        <f t="shared" ref="H68:H131" si="6">IF($E68&gt;$B$7*12,"",ROUND(F68*($B$8/12),0))</f>
        <v>3824</v>
      </c>
      <c r="I68" s="14">
        <f t="shared" ref="I68:I131" si="7">IF($E68&gt;$B$7*12,"",G68+H68)</f>
        <v>11601.777777777777</v>
      </c>
    </row>
    <row r="69" spans="5:9" x14ac:dyDescent="0.4">
      <c r="E69" s="25">
        <v>67</v>
      </c>
      <c r="F69" s="14">
        <f t="shared" si="4"/>
        <v>2286666.666666653</v>
      </c>
      <c r="G69" s="14">
        <f t="shared" si="5"/>
        <v>7777.7777777777774</v>
      </c>
      <c r="H69" s="14">
        <f t="shared" si="6"/>
        <v>3811</v>
      </c>
      <c r="I69" s="14">
        <f t="shared" si="7"/>
        <v>11588.777777777777</v>
      </c>
    </row>
    <row r="70" spans="5:9" x14ac:dyDescent="0.4">
      <c r="E70" s="25">
        <v>68</v>
      </c>
      <c r="F70" s="14">
        <f t="shared" si="4"/>
        <v>2278888.888888875</v>
      </c>
      <c r="G70" s="14">
        <f t="shared" si="5"/>
        <v>7777.7777777777774</v>
      </c>
      <c r="H70" s="14">
        <f t="shared" si="6"/>
        <v>3798</v>
      </c>
      <c r="I70" s="14">
        <f t="shared" si="7"/>
        <v>11575.777777777777</v>
      </c>
    </row>
    <row r="71" spans="5:9" x14ac:dyDescent="0.4">
      <c r="E71" s="25">
        <v>69</v>
      </c>
      <c r="F71" s="14">
        <f t="shared" si="4"/>
        <v>2271111.111111097</v>
      </c>
      <c r="G71" s="14">
        <f t="shared" si="5"/>
        <v>7777.7777777777774</v>
      </c>
      <c r="H71" s="14">
        <f t="shared" si="6"/>
        <v>3785</v>
      </c>
      <c r="I71" s="14">
        <f t="shared" si="7"/>
        <v>11562.777777777777</v>
      </c>
    </row>
    <row r="72" spans="5:9" x14ac:dyDescent="0.4">
      <c r="E72" s="25">
        <v>70</v>
      </c>
      <c r="F72" s="14">
        <f t="shared" si="4"/>
        <v>2263333.3333333191</v>
      </c>
      <c r="G72" s="14">
        <f t="shared" si="5"/>
        <v>7777.7777777777774</v>
      </c>
      <c r="H72" s="14">
        <f t="shared" si="6"/>
        <v>3772</v>
      </c>
      <c r="I72" s="14">
        <f t="shared" si="7"/>
        <v>11549.777777777777</v>
      </c>
    </row>
    <row r="73" spans="5:9" x14ac:dyDescent="0.4">
      <c r="E73" s="25">
        <v>71</v>
      </c>
      <c r="F73" s="14">
        <f t="shared" si="4"/>
        <v>2255555.5555555411</v>
      </c>
      <c r="G73" s="14">
        <f t="shared" si="5"/>
        <v>7777.7777777777774</v>
      </c>
      <c r="H73" s="14">
        <f t="shared" si="6"/>
        <v>3759</v>
      </c>
      <c r="I73" s="14">
        <f t="shared" si="7"/>
        <v>11536.777777777777</v>
      </c>
    </row>
    <row r="74" spans="5:9" x14ac:dyDescent="0.4">
      <c r="E74" s="25">
        <v>72</v>
      </c>
      <c r="F74" s="14">
        <f t="shared" si="4"/>
        <v>2247777.7777777631</v>
      </c>
      <c r="G74" s="14">
        <f t="shared" si="5"/>
        <v>7777.7777777777774</v>
      </c>
      <c r="H74" s="14">
        <f t="shared" si="6"/>
        <v>3746</v>
      </c>
      <c r="I74" s="14">
        <f t="shared" si="7"/>
        <v>11523.777777777777</v>
      </c>
    </row>
    <row r="75" spans="5:9" x14ac:dyDescent="0.4">
      <c r="E75" s="25">
        <v>73</v>
      </c>
      <c r="F75" s="14">
        <f t="shared" si="4"/>
        <v>2239999.9999999851</v>
      </c>
      <c r="G75" s="14">
        <f t="shared" si="5"/>
        <v>7777.7777777777774</v>
      </c>
      <c r="H75" s="14">
        <f t="shared" si="6"/>
        <v>3733</v>
      </c>
      <c r="I75" s="14">
        <f t="shared" si="7"/>
        <v>11510.777777777777</v>
      </c>
    </row>
    <row r="76" spans="5:9" x14ac:dyDescent="0.4">
      <c r="E76" s="25">
        <v>74</v>
      </c>
      <c r="F76" s="14">
        <f t="shared" si="4"/>
        <v>2232222.2222222071</v>
      </c>
      <c r="G76" s="14">
        <f t="shared" si="5"/>
        <v>7777.7777777777774</v>
      </c>
      <c r="H76" s="14">
        <f t="shared" si="6"/>
        <v>3720</v>
      </c>
      <c r="I76" s="14">
        <f t="shared" si="7"/>
        <v>11497.777777777777</v>
      </c>
    </row>
    <row r="77" spans="5:9" x14ac:dyDescent="0.4">
      <c r="E77" s="25">
        <v>75</v>
      </c>
      <c r="F77" s="14">
        <f t="shared" si="4"/>
        <v>2224444.4444444291</v>
      </c>
      <c r="G77" s="14">
        <f t="shared" si="5"/>
        <v>7777.7777777777774</v>
      </c>
      <c r="H77" s="14">
        <f t="shared" si="6"/>
        <v>3707</v>
      </c>
      <c r="I77" s="14">
        <f t="shared" si="7"/>
        <v>11484.777777777777</v>
      </c>
    </row>
    <row r="78" spans="5:9" x14ac:dyDescent="0.4">
      <c r="E78" s="25">
        <v>76</v>
      </c>
      <c r="F78" s="14">
        <f t="shared" si="4"/>
        <v>2216666.6666666511</v>
      </c>
      <c r="G78" s="14">
        <f t="shared" si="5"/>
        <v>7777.7777777777774</v>
      </c>
      <c r="H78" s="14">
        <f t="shared" si="6"/>
        <v>3694</v>
      </c>
      <c r="I78" s="14">
        <f t="shared" si="7"/>
        <v>11471.777777777777</v>
      </c>
    </row>
    <row r="79" spans="5:9" x14ac:dyDescent="0.4">
      <c r="E79" s="25">
        <v>77</v>
      </c>
      <c r="F79" s="14">
        <f t="shared" si="4"/>
        <v>2208888.8888888732</v>
      </c>
      <c r="G79" s="14">
        <f t="shared" si="5"/>
        <v>7777.7777777777774</v>
      </c>
      <c r="H79" s="14">
        <f t="shared" si="6"/>
        <v>3681</v>
      </c>
      <c r="I79" s="14">
        <f t="shared" si="7"/>
        <v>11458.777777777777</v>
      </c>
    </row>
    <row r="80" spans="5:9" x14ac:dyDescent="0.4">
      <c r="E80" s="25">
        <v>78</v>
      </c>
      <c r="F80" s="14">
        <f t="shared" si="4"/>
        <v>2201111.1111110952</v>
      </c>
      <c r="G80" s="14">
        <f t="shared" si="5"/>
        <v>7777.7777777777774</v>
      </c>
      <c r="H80" s="14">
        <f t="shared" si="6"/>
        <v>3669</v>
      </c>
      <c r="I80" s="14">
        <f t="shared" si="7"/>
        <v>11446.777777777777</v>
      </c>
    </row>
    <row r="81" spans="5:9" x14ac:dyDescent="0.4">
      <c r="E81" s="25">
        <v>79</v>
      </c>
      <c r="F81" s="14">
        <f t="shared" si="4"/>
        <v>2193333.3333333172</v>
      </c>
      <c r="G81" s="14">
        <f t="shared" si="5"/>
        <v>7777.7777777777774</v>
      </c>
      <c r="H81" s="14">
        <f t="shared" si="6"/>
        <v>3656</v>
      </c>
      <c r="I81" s="14">
        <f t="shared" si="7"/>
        <v>11433.777777777777</v>
      </c>
    </row>
    <row r="82" spans="5:9" x14ac:dyDescent="0.4">
      <c r="E82" s="25">
        <v>80</v>
      </c>
      <c r="F82" s="14">
        <f t="shared" si="4"/>
        <v>2185555.5555555392</v>
      </c>
      <c r="G82" s="14">
        <f t="shared" si="5"/>
        <v>7777.7777777777774</v>
      </c>
      <c r="H82" s="14">
        <f t="shared" si="6"/>
        <v>3643</v>
      </c>
      <c r="I82" s="14">
        <f t="shared" si="7"/>
        <v>11420.777777777777</v>
      </c>
    </row>
    <row r="83" spans="5:9" x14ac:dyDescent="0.4">
      <c r="E83" s="25">
        <v>81</v>
      </c>
      <c r="F83" s="14">
        <f t="shared" si="4"/>
        <v>2177777.7777777612</v>
      </c>
      <c r="G83" s="14">
        <f t="shared" si="5"/>
        <v>7777.7777777777774</v>
      </c>
      <c r="H83" s="14">
        <f t="shared" si="6"/>
        <v>3630</v>
      </c>
      <c r="I83" s="14">
        <f t="shared" si="7"/>
        <v>11407.777777777777</v>
      </c>
    </row>
    <row r="84" spans="5:9" x14ac:dyDescent="0.4">
      <c r="E84" s="25">
        <v>82</v>
      </c>
      <c r="F84" s="14">
        <f t="shared" si="4"/>
        <v>2169999.9999999832</v>
      </c>
      <c r="G84" s="14">
        <f t="shared" si="5"/>
        <v>7777.7777777777774</v>
      </c>
      <c r="H84" s="14">
        <f t="shared" si="6"/>
        <v>3617</v>
      </c>
      <c r="I84" s="14">
        <f t="shared" si="7"/>
        <v>11394.777777777777</v>
      </c>
    </row>
    <row r="85" spans="5:9" x14ac:dyDescent="0.4">
      <c r="E85" s="25">
        <v>83</v>
      </c>
      <c r="F85" s="14">
        <f t="shared" si="4"/>
        <v>2162222.2222222053</v>
      </c>
      <c r="G85" s="14">
        <f t="shared" si="5"/>
        <v>7777.7777777777774</v>
      </c>
      <c r="H85" s="14">
        <f t="shared" si="6"/>
        <v>3604</v>
      </c>
      <c r="I85" s="14">
        <f t="shared" si="7"/>
        <v>11381.777777777777</v>
      </c>
    </row>
    <row r="86" spans="5:9" x14ac:dyDescent="0.4">
      <c r="E86" s="25">
        <v>84</v>
      </c>
      <c r="F86" s="14">
        <f t="shared" si="4"/>
        <v>2154444.4444444273</v>
      </c>
      <c r="G86" s="14">
        <f t="shared" si="5"/>
        <v>7777.7777777777774</v>
      </c>
      <c r="H86" s="14">
        <f t="shared" si="6"/>
        <v>3591</v>
      </c>
      <c r="I86" s="14">
        <f t="shared" si="7"/>
        <v>11368.777777777777</v>
      </c>
    </row>
    <row r="87" spans="5:9" x14ac:dyDescent="0.4">
      <c r="E87" s="25">
        <v>85</v>
      </c>
      <c r="F87" s="14">
        <f t="shared" si="4"/>
        <v>2146666.6666666493</v>
      </c>
      <c r="G87" s="14">
        <f t="shared" si="5"/>
        <v>7777.7777777777774</v>
      </c>
      <c r="H87" s="14">
        <f t="shared" si="6"/>
        <v>3578</v>
      </c>
      <c r="I87" s="14">
        <f t="shared" si="7"/>
        <v>11355.777777777777</v>
      </c>
    </row>
    <row r="88" spans="5:9" x14ac:dyDescent="0.4">
      <c r="E88" s="25">
        <v>86</v>
      </c>
      <c r="F88" s="14">
        <f t="shared" si="4"/>
        <v>2138888.8888888713</v>
      </c>
      <c r="G88" s="14">
        <f t="shared" si="5"/>
        <v>7777.7777777777774</v>
      </c>
      <c r="H88" s="14">
        <f t="shared" si="6"/>
        <v>3565</v>
      </c>
      <c r="I88" s="14">
        <f t="shared" si="7"/>
        <v>11342.777777777777</v>
      </c>
    </row>
    <row r="89" spans="5:9" x14ac:dyDescent="0.4">
      <c r="E89" s="25">
        <v>87</v>
      </c>
      <c r="F89" s="14">
        <f t="shared" si="4"/>
        <v>2131111.1111110933</v>
      </c>
      <c r="G89" s="14">
        <f t="shared" si="5"/>
        <v>7777.7777777777774</v>
      </c>
      <c r="H89" s="14">
        <f t="shared" si="6"/>
        <v>3552</v>
      </c>
      <c r="I89" s="14">
        <f t="shared" si="7"/>
        <v>11329.777777777777</v>
      </c>
    </row>
    <row r="90" spans="5:9" x14ac:dyDescent="0.4">
      <c r="E90" s="25">
        <v>88</v>
      </c>
      <c r="F90" s="14">
        <f t="shared" si="4"/>
        <v>2123333.3333333153</v>
      </c>
      <c r="G90" s="14">
        <f t="shared" si="5"/>
        <v>7777.7777777777774</v>
      </c>
      <c r="H90" s="14">
        <f t="shared" si="6"/>
        <v>3539</v>
      </c>
      <c r="I90" s="14">
        <f t="shared" si="7"/>
        <v>11316.777777777777</v>
      </c>
    </row>
    <row r="91" spans="5:9" x14ac:dyDescent="0.4">
      <c r="E91" s="25">
        <v>89</v>
      </c>
      <c r="F91" s="14">
        <f t="shared" si="4"/>
        <v>2115555.5555555373</v>
      </c>
      <c r="G91" s="14">
        <f t="shared" si="5"/>
        <v>7777.7777777777774</v>
      </c>
      <c r="H91" s="14">
        <f t="shared" si="6"/>
        <v>3526</v>
      </c>
      <c r="I91" s="14">
        <f t="shared" si="7"/>
        <v>11303.777777777777</v>
      </c>
    </row>
    <row r="92" spans="5:9" x14ac:dyDescent="0.4">
      <c r="E92" s="25">
        <v>90</v>
      </c>
      <c r="F92" s="14">
        <f t="shared" si="4"/>
        <v>2107777.7777777594</v>
      </c>
      <c r="G92" s="14">
        <f t="shared" si="5"/>
        <v>7777.7777777777774</v>
      </c>
      <c r="H92" s="14">
        <f t="shared" si="6"/>
        <v>3513</v>
      </c>
      <c r="I92" s="14">
        <f t="shared" si="7"/>
        <v>11290.777777777777</v>
      </c>
    </row>
    <row r="93" spans="5:9" x14ac:dyDescent="0.4">
      <c r="E93" s="25">
        <v>91</v>
      </c>
      <c r="F93" s="14">
        <f t="shared" si="4"/>
        <v>2099999.9999999814</v>
      </c>
      <c r="G93" s="14">
        <f t="shared" si="5"/>
        <v>7777.7777777777774</v>
      </c>
      <c r="H93" s="14">
        <f t="shared" si="6"/>
        <v>3500</v>
      </c>
      <c r="I93" s="14">
        <f t="shared" si="7"/>
        <v>11277.777777777777</v>
      </c>
    </row>
    <row r="94" spans="5:9" x14ac:dyDescent="0.4">
      <c r="E94" s="25">
        <v>92</v>
      </c>
      <c r="F94" s="14">
        <f t="shared" si="4"/>
        <v>2092222.2222222036</v>
      </c>
      <c r="G94" s="14">
        <f t="shared" si="5"/>
        <v>7777.7777777777774</v>
      </c>
      <c r="H94" s="14">
        <f t="shared" si="6"/>
        <v>3487</v>
      </c>
      <c r="I94" s="14">
        <f t="shared" si="7"/>
        <v>11264.777777777777</v>
      </c>
    </row>
    <row r="95" spans="5:9" x14ac:dyDescent="0.4">
      <c r="E95" s="25">
        <v>93</v>
      </c>
      <c r="F95" s="14">
        <f t="shared" si="4"/>
        <v>2084444.4444444259</v>
      </c>
      <c r="G95" s="14">
        <f t="shared" si="5"/>
        <v>7777.7777777777774</v>
      </c>
      <c r="H95" s="14">
        <f t="shared" si="6"/>
        <v>3474</v>
      </c>
      <c r="I95" s="14">
        <f t="shared" si="7"/>
        <v>11251.777777777777</v>
      </c>
    </row>
    <row r="96" spans="5:9" x14ac:dyDescent="0.4">
      <c r="E96" s="25">
        <v>94</v>
      </c>
      <c r="F96" s="14">
        <f t="shared" si="4"/>
        <v>2076666.6666666481</v>
      </c>
      <c r="G96" s="14">
        <f t="shared" si="5"/>
        <v>7777.7777777777774</v>
      </c>
      <c r="H96" s="14">
        <f t="shared" si="6"/>
        <v>3461</v>
      </c>
      <c r="I96" s="14">
        <f t="shared" si="7"/>
        <v>11238.777777777777</v>
      </c>
    </row>
    <row r="97" spans="5:9" x14ac:dyDescent="0.4">
      <c r="E97" s="25">
        <v>95</v>
      </c>
      <c r="F97" s="14">
        <f t="shared" si="4"/>
        <v>2068888.8888888704</v>
      </c>
      <c r="G97" s="14">
        <f t="shared" si="5"/>
        <v>7777.7777777777774</v>
      </c>
      <c r="H97" s="14">
        <f t="shared" si="6"/>
        <v>3448</v>
      </c>
      <c r="I97" s="14">
        <f t="shared" si="7"/>
        <v>11225.777777777777</v>
      </c>
    </row>
    <row r="98" spans="5:9" x14ac:dyDescent="0.4">
      <c r="E98" s="25">
        <v>96</v>
      </c>
      <c r="F98" s="14">
        <f t="shared" si="4"/>
        <v>2061111.1111110926</v>
      </c>
      <c r="G98" s="14">
        <f t="shared" si="5"/>
        <v>7777.7777777777774</v>
      </c>
      <c r="H98" s="14">
        <f t="shared" si="6"/>
        <v>3435</v>
      </c>
      <c r="I98" s="14">
        <f t="shared" si="7"/>
        <v>11212.777777777777</v>
      </c>
    </row>
    <row r="99" spans="5:9" x14ac:dyDescent="0.4">
      <c r="E99" s="25">
        <v>97</v>
      </c>
      <c r="F99" s="14">
        <f t="shared" si="4"/>
        <v>2053333.3333333149</v>
      </c>
      <c r="G99" s="14">
        <f t="shared" si="5"/>
        <v>7777.7777777777774</v>
      </c>
      <c r="H99" s="14">
        <f t="shared" si="6"/>
        <v>3422</v>
      </c>
      <c r="I99" s="14">
        <f t="shared" si="7"/>
        <v>11199.777777777777</v>
      </c>
    </row>
    <row r="100" spans="5:9" x14ac:dyDescent="0.4">
      <c r="E100" s="25">
        <v>98</v>
      </c>
      <c r="F100" s="14">
        <f t="shared" si="4"/>
        <v>2045555.5555555371</v>
      </c>
      <c r="G100" s="14">
        <f t="shared" si="5"/>
        <v>7777.7777777777774</v>
      </c>
      <c r="H100" s="14">
        <f t="shared" si="6"/>
        <v>3409</v>
      </c>
      <c r="I100" s="14">
        <f t="shared" si="7"/>
        <v>11186.777777777777</v>
      </c>
    </row>
    <row r="101" spans="5:9" x14ac:dyDescent="0.4">
      <c r="E101" s="25">
        <v>99</v>
      </c>
      <c r="F101" s="14">
        <f t="shared" si="4"/>
        <v>2037777.7777777594</v>
      </c>
      <c r="G101" s="14">
        <f t="shared" si="5"/>
        <v>7777.7777777777774</v>
      </c>
      <c r="H101" s="14">
        <f t="shared" si="6"/>
        <v>3396</v>
      </c>
      <c r="I101" s="14">
        <f t="shared" si="7"/>
        <v>11173.777777777777</v>
      </c>
    </row>
    <row r="102" spans="5:9" x14ac:dyDescent="0.4">
      <c r="E102" s="25">
        <v>100</v>
      </c>
      <c r="F102" s="14">
        <f t="shared" si="4"/>
        <v>2029999.9999999816</v>
      </c>
      <c r="G102" s="14">
        <f t="shared" si="5"/>
        <v>7777.7777777777774</v>
      </c>
      <c r="H102" s="14">
        <f t="shared" si="6"/>
        <v>3383</v>
      </c>
      <c r="I102" s="14">
        <f t="shared" si="7"/>
        <v>11160.777777777777</v>
      </c>
    </row>
    <row r="103" spans="5:9" x14ac:dyDescent="0.4">
      <c r="E103" s="25">
        <v>101</v>
      </c>
      <c r="F103" s="14">
        <f t="shared" si="4"/>
        <v>2022222.2222222039</v>
      </c>
      <c r="G103" s="14">
        <f t="shared" si="5"/>
        <v>7777.7777777777774</v>
      </c>
      <c r="H103" s="14">
        <f t="shared" si="6"/>
        <v>3370</v>
      </c>
      <c r="I103" s="14">
        <f t="shared" si="7"/>
        <v>11147.777777777777</v>
      </c>
    </row>
    <row r="104" spans="5:9" x14ac:dyDescent="0.4">
      <c r="E104" s="25">
        <v>102</v>
      </c>
      <c r="F104" s="14">
        <f t="shared" si="4"/>
        <v>2014444.4444444261</v>
      </c>
      <c r="G104" s="14">
        <f t="shared" si="5"/>
        <v>7777.7777777777774</v>
      </c>
      <c r="H104" s="14">
        <f t="shared" si="6"/>
        <v>3357</v>
      </c>
      <c r="I104" s="14">
        <f t="shared" si="7"/>
        <v>11134.777777777777</v>
      </c>
    </row>
    <row r="105" spans="5:9" x14ac:dyDescent="0.4">
      <c r="E105" s="25">
        <v>103</v>
      </c>
      <c r="F105" s="14">
        <f t="shared" si="4"/>
        <v>2006666.6666666484</v>
      </c>
      <c r="G105" s="14">
        <f t="shared" si="5"/>
        <v>7777.7777777777774</v>
      </c>
      <c r="H105" s="14">
        <f t="shared" si="6"/>
        <v>3344</v>
      </c>
      <c r="I105" s="14">
        <f t="shared" si="7"/>
        <v>11121.777777777777</v>
      </c>
    </row>
    <row r="106" spans="5:9" x14ac:dyDescent="0.4">
      <c r="E106" s="25">
        <v>104</v>
      </c>
      <c r="F106" s="14">
        <f t="shared" si="4"/>
        <v>1998888.8888888706</v>
      </c>
      <c r="G106" s="14">
        <f t="shared" si="5"/>
        <v>7777.7777777777774</v>
      </c>
      <c r="H106" s="14">
        <f t="shared" si="6"/>
        <v>3331</v>
      </c>
      <c r="I106" s="14">
        <f t="shared" si="7"/>
        <v>11108.777777777777</v>
      </c>
    </row>
    <row r="107" spans="5:9" x14ac:dyDescent="0.4">
      <c r="E107" s="25">
        <v>105</v>
      </c>
      <c r="F107" s="14">
        <f t="shared" si="4"/>
        <v>1991111.1111110928</v>
      </c>
      <c r="G107" s="14">
        <f t="shared" si="5"/>
        <v>7777.7777777777774</v>
      </c>
      <c r="H107" s="14">
        <f t="shared" si="6"/>
        <v>3319</v>
      </c>
      <c r="I107" s="14">
        <f t="shared" si="7"/>
        <v>11096.777777777777</v>
      </c>
    </row>
    <row r="108" spans="5:9" x14ac:dyDescent="0.4">
      <c r="E108" s="25">
        <v>106</v>
      </c>
      <c r="F108" s="14">
        <f t="shared" si="4"/>
        <v>1983333.3333333151</v>
      </c>
      <c r="G108" s="14">
        <f t="shared" si="5"/>
        <v>7777.7777777777774</v>
      </c>
      <c r="H108" s="14">
        <f t="shared" si="6"/>
        <v>3306</v>
      </c>
      <c r="I108" s="14">
        <f t="shared" si="7"/>
        <v>11083.777777777777</v>
      </c>
    </row>
    <row r="109" spans="5:9" x14ac:dyDescent="0.4">
      <c r="E109" s="25">
        <v>107</v>
      </c>
      <c r="F109" s="14">
        <f t="shared" si="4"/>
        <v>1975555.5555555373</v>
      </c>
      <c r="G109" s="14">
        <f t="shared" si="5"/>
        <v>7777.7777777777774</v>
      </c>
      <c r="H109" s="14">
        <f t="shared" si="6"/>
        <v>3293</v>
      </c>
      <c r="I109" s="14">
        <f t="shared" si="7"/>
        <v>11070.777777777777</v>
      </c>
    </row>
    <row r="110" spans="5:9" x14ac:dyDescent="0.4">
      <c r="E110" s="25">
        <v>108</v>
      </c>
      <c r="F110" s="14">
        <f t="shared" si="4"/>
        <v>1967777.7777777596</v>
      </c>
      <c r="G110" s="14">
        <f t="shared" si="5"/>
        <v>7777.7777777777774</v>
      </c>
      <c r="H110" s="14">
        <f t="shared" si="6"/>
        <v>3280</v>
      </c>
      <c r="I110" s="14">
        <f t="shared" si="7"/>
        <v>11057.777777777777</v>
      </c>
    </row>
    <row r="111" spans="5:9" x14ac:dyDescent="0.4">
      <c r="E111" s="25">
        <v>109</v>
      </c>
      <c r="F111" s="14">
        <f t="shared" si="4"/>
        <v>1959999.9999999818</v>
      </c>
      <c r="G111" s="14">
        <f t="shared" si="5"/>
        <v>7777.7777777777774</v>
      </c>
      <c r="H111" s="14">
        <f t="shared" si="6"/>
        <v>3267</v>
      </c>
      <c r="I111" s="14">
        <f t="shared" si="7"/>
        <v>11044.777777777777</v>
      </c>
    </row>
    <row r="112" spans="5:9" x14ac:dyDescent="0.4">
      <c r="E112" s="25">
        <v>110</v>
      </c>
      <c r="F112" s="14">
        <f t="shared" si="4"/>
        <v>1952222.2222222041</v>
      </c>
      <c r="G112" s="14">
        <f t="shared" si="5"/>
        <v>7777.7777777777774</v>
      </c>
      <c r="H112" s="14">
        <f t="shared" si="6"/>
        <v>3254</v>
      </c>
      <c r="I112" s="14">
        <f t="shared" si="7"/>
        <v>11031.777777777777</v>
      </c>
    </row>
    <row r="113" spans="5:9" x14ac:dyDescent="0.4">
      <c r="E113" s="25">
        <v>111</v>
      </c>
      <c r="F113" s="14">
        <f t="shared" si="4"/>
        <v>1944444.4444444263</v>
      </c>
      <c r="G113" s="14">
        <f t="shared" si="5"/>
        <v>7777.7777777777774</v>
      </c>
      <c r="H113" s="14">
        <f t="shared" si="6"/>
        <v>3241</v>
      </c>
      <c r="I113" s="14">
        <f t="shared" si="7"/>
        <v>11018.777777777777</v>
      </c>
    </row>
    <row r="114" spans="5:9" x14ac:dyDescent="0.4">
      <c r="E114" s="25">
        <v>112</v>
      </c>
      <c r="F114" s="14">
        <f t="shared" si="4"/>
        <v>1936666.6666666486</v>
      </c>
      <c r="G114" s="14">
        <f t="shared" si="5"/>
        <v>7777.7777777777774</v>
      </c>
      <c r="H114" s="14">
        <f t="shared" si="6"/>
        <v>3228</v>
      </c>
      <c r="I114" s="14">
        <f t="shared" si="7"/>
        <v>11005.777777777777</v>
      </c>
    </row>
    <row r="115" spans="5:9" x14ac:dyDescent="0.4">
      <c r="E115" s="25">
        <v>113</v>
      </c>
      <c r="F115" s="14">
        <f t="shared" si="4"/>
        <v>1928888.8888888708</v>
      </c>
      <c r="G115" s="14">
        <f t="shared" si="5"/>
        <v>7777.7777777777774</v>
      </c>
      <c r="H115" s="14">
        <f t="shared" si="6"/>
        <v>3215</v>
      </c>
      <c r="I115" s="14">
        <f t="shared" si="7"/>
        <v>10992.777777777777</v>
      </c>
    </row>
    <row r="116" spans="5:9" x14ac:dyDescent="0.4">
      <c r="E116" s="25">
        <v>114</v>
      </c>
      <c r="F116" s="14">
        <f t="shared" si="4"/>
        <v>1921111.1111110931</v>
      </c>
      <c r="G116" s="14">
        <f t="shared" si="5"/>
        <v>7777.7777777777774</v>
      </c>
      <c r="H116" s="14">
        <f t="shared" si="6"/>
        <v>3202</v>
      </c>
      <c r="I116" s="14">
        <f t="shared" si="7"/>
        <v>10979.777777777777</v>
      </c>
    </row>
    <row r="117" spans="5:9" x14ac:dyDescent="0.4">
      <c r="E117" s="25">
        <v>115</v>
      </c>
      <c r="F117" s="14">
        <f t="shared" si="4"/>
        <v>1913333.3333333153</v>
      </c>
      <c r="G117" s="14">
        <f t="shared" si="5"/>
        <v>7777.7777777777774</v>
      </c>
      <c r="H117" s="14">
        <f t="shared" si="6"/>
        <v>3189</v>
      </c>
      <c r="I117" s="14">
        <f t="shared" si="7"/>
        <v>10966.777777777777</v>
      </c>
    </row>
    <row r="118" spans="5:9" x14ac:dyDescent="0.4">
      <c r="E118" s="25">
        <v>116</v>
      </c>
      <c r="F118" s="14">
        <f t="shared" si="4"/>
        <v>1905555.5555555376</v>
      </c>
      <c r="G118" s="14">
        <f t="shared" si="5"/>
        <v>7777.7777777777774</v>
      </c>
      <c r="H118" s="14">
        <f t="shared" si="6"/>
        <v>3176</v>
      </c>
      <c r="I118" s="14">
        <f t="shared" si="7"/>
        <v>10953.777777777777</v>
      </c>
    </row>
    <row r="119" spans="5:9" x14ac:dyDescent="0.4">
      <c r="E119" s="25">
        <v>117</v>
      </c>
      <c r="F119" s="14">
        <f t="shared" si="4"/>
        <v>1897777.7777777598</v>
      </c>
      <c r="G119" s="14">
        <f t="shared" si="5"/>
        <v>7777.7777777777774</v>
      </c>
      <c r="H119" s="14">
        <f t="shared" si="6"/>
        <v>3163</v>
      </c>
      <c r="I119" s="14">
        <f t="shared" si="7"/>
        <v>10940.777777777777</v>
      </c>
    </row>
    <row r="120" spans="5:9" x14ac:dyDescent="0.4">
      <c r="E120" s="25">
        <v>118</v>
      </c>
      <c r="F120" s="14">
        <f t="shared" si="4"/>
        <v>1889999.9999999821</v>
      </c>
      <c r="G120" s="14">
        <f t="shared" si="5"/>
        <v>7777.7777777777774</v>
      </c>
      <c r="H120" s="14">
        <f t="shared" si="6"/>
        <v>3150</v>
      </c>
      <c r="I120" s="14">
        <f t="shared" si="7"/>
        <v>10927.777777777777</v>
      </c>
    </row>
    <row r="121" spans="5:9" x14ac:dyDescent="0.4">
      <c r="E121" s="25">
        <v>119</v>
      </c>
      <c r="F121" s="14">
        <f t="shared" si="4"/>
        <v>1882222.2222222043</v>
      </c>
      <c r="G121" s="14">
        <f t="shared" si="5"/>
        <v>7777.7777777777774</v>
      </c>
      <c r="H121" s="14">
        <f t="shared" si="6"/>
        <v>3137</v>
      </c>
      <c r="I121" s="14">
        <f t="shared" si="7"/>
        <v>10914.777777777777</v>
      </c>
    </row>
    <row r="122" spans="5:9" x14ac:dyDescent="0.4">
      <c r="E122" s="25">
        <v>120</v>
      </c>
      <c r="F122" s="14">
        <f t="shared" si="4"/>
        <v>1874444.4444444266</v>
      </c>
      <c r="G122" s="14">
        <f t="shared" si="5"/>
        <v>7777.7777777777774</v>
      </c>
      <c r="H122" s="14">
        <f t="shared" si="6"/>
        <v>3124</v>
      </c>
      <c r="I122" s="14">
        <f t="shared" si="7"/>
        <v>10901.777777777777</v>
      </c>
    </row>
    <row r="123" spans="5:9" x14ac:dyDescent="0.4">
      <c r="E123" s="25">
        <v>121</v>
      </c>
      <c r="F123" s="14">
        <f t="shared" si="4"/>
        <v>1866666.6666666488</v>
      </c>
      <c r="G123" s="14">
        <f t="shared" si="5"/>
        <v>7777.7777777777774</v>
      </c>
      <c r="H123" s="14">
        <f t="shared" si="6"/>
        <v>3111</v>
      </c>
      <c r="I123" s="14">
        <f t="shared" si="7"/>
        <v>10888.777777777777</v>
      </c>
    </row>
    <row r="124" spans="5:9" x14ac:dyDescent="0.4">
      <c r="E124" s="25">
        <v>122</v>
      </c>
      <c r="F124" s="14">
        <f t="shared" si="4"/>
        <v>1858888.8888888711</v>
      </c>
      <c r="G124" s="14">
        <f t="shared" si="5"/>
        <v>7777.7777777777774</v>
      </c>
      <c r="H124" s="14">
        <f t="shared" si="6"/>
        <v>3098</v>
      </c>
      <c r="I124" s="14">
        <f t="shared" si="7"/>
        <v>10875.777777777777</v>
      </c>
    </row>
    <row r="125" spans="5:9" x14ac:dyDescent="0.4">
      <c r="E125" s="25">
        <v>123</v>
      </c>
      <c r="F125" s="14">
        <f t="shared" si="4"/>
        <v>1851111.1111110933</v>
      </c>
      <c r="G125" s="14">
        <f t="shared" si="5"/>
        <v>7777.7777777777774</v>
      </c>
      <c r="H125" s="14">
        <f t="shared" si="6"/>
        <v>3085</v>
      </c>
      <c r="I125" s="14">
        <f t="shared" si="7"/>
        <v>10862.777777777777</v>
      </c>
    </row>
    <row r="126" spans="5:9" x14ac:dyDescent="0.4">
      <c r="E126" s="25">
        <v>124</v>
      </c>
      <c r="F126" s="14">
        <f t="shared" si="4"/>
        <v>1843333.3333333156</v>
      </c>
      <c r="G126" s="14">
        <f t="shared" si="5"/>
        <v>7777.7777777777774</v>
      </c>
      <c r="H126" s="14">
        <f t="shared" si="6"/>
        <v>3072</v>
      </c>
      <c r="I126" s="14">
        <f t="shared" si="7"/>
        <v>10849.777777777777</v>
      </c>
    </row>
    <row r="127" spans="5:9" x14ac:dyDescent="0.4">
      <c r="E127" s="25">
        <v>125</v>
      </c>
      <c r="F127" s="14">
        <f t="shared" si="4"/>
        <v>1835555.5555555378</v>
      </c>
      <c r="G127" s="14">
        <f t="shared" si="5"/>
        <v>7777.7777777777774</v>
      </c>
      <c r="H127" s="14">
        <f t="shared" si="6"/>
        <v>3059</v>
      </c>
      <c r="I127" s="14">
        <f t="shared" si="7"/>
        <v>10836.777777777777</v>
      </c>
    </row>
    <row r="128" spans="5:9" x14ac:dyDescent="0.4">
      <c r="E128" s="25">
        <v>126</v>
      </c>
      <c r="F128" s="14">
        <f t="shared" si="4"/>
        <v>1827777.7777777601</v>
      </c>
      <c r="G128" s="14">
        <f t="shared" si="5"/>
        <v>7777.7777777777774</v>
      </c>
      <c r="H128" s="14">
        <f t="shared" si="6"/>
        <v>3046</v>
      </c>
      <c r="I128" s="14">
        <f t="shared" si="7"/>
        <v>10823.777777777777</v>
      </c>
    </row>
    <row r="129" spans="5:9" x14ac:dyDescent="0.4">
      <c r="E129" s="25">
        <v>127</v>
      </c>
      <c r="F129" s="14">
        <f t="shared" si="4"/>
        <v>1819999.9999999823</v>
      </c>
      <c r="G129" s="14">
        <f t="shared" si="5"/>
        <v>7777.7777777777774</v>
      </c>
      <c r="H129" s="14">
        <f t="shared" si="6"/>
        <v>3033</v>
      </c>
      <c r="I129" s="14">
        <f t="shared" si="7"/>
        <v>10810.777777777777</v>
      </c>
    </row>
    <row r="130" spans="5:9" x14ac:dyDescent="0.4">
      <c r="E130" s="25">
        <v>128</v>
      </c>
      <c r="F130" s="14">
        <f t="shared" si="4"/>
        <v>1812222.2222222046</v>
      </c>
      <c r="G130" s="14">
        <f t="shared" si="5"/>
        <v>7777.7777777777774</v>
      </c>
      <c r="H130" s="14">
        <f t="shared" si="6"/>
        <v>3020</v>
      </c>
      <c r="I130" s="14">
        <f t="shared" si="7"/>
        <v>10797.777777777777</v>
      </c>
    </row>
    <row r="131" spans="5:9" x14ac:dyDescent="0.4">
      <c r="E131" s="25">
        <v>129</v>
      </c>
      <c r="F131" s="14">
        <f t="shared" si="4"/>
        <v>1804444.4444444268</v>
      </c>
      <c r="G131" s="14">
        <f t="shared" si="5"/>
        <v>7777.7777777777774</v>
      </c>
      <c r="H131" s="14">
        <f t="shared" si="6"/>
        <v>3007</v>
      </c>
      <c r="I131" s="14">
        <f t="shared" si="7"/>
        <v>10784.777777777777</v>
      </c>
    </row>
    <row r="132" spans="5:9" x14ac:dyDescent="0.4">
      <c r="E132" s="25">
        <v>130</v>
      </c>
      <c r="F132" s="14">
        <f t="shared" ref="F132:F195" si="8">IF($E132&gt;$B$7*12,"",F131-G131)</f>
        <v>1796666.666666649</v>
      </c>
      <c r="G132" s="14">
        <f t="shared" ref="G132:G195" si="9">IF($E132&gt;$B$7*12,"",G131)</f>
        <v>7777.7777777777774</v>
      </c>
      <c r="H132" s="14">
        <f t="shared" ref="H132:H195" si="10">IF($E132&gt;$B$7*12,"",ROUND(F132*($B$8/12),0))</f>
        <v>2994</v>
      </c>
      <c r="I132" s="14">
        <f t="shared" ref="I132:I195" si="11">IF($E132&gt;$B$7*12,"",G132+H132)</f>
        <v>10771.777777777777</v>
      </c>
    </row>
    <row r="133" spans="5:9" x14ac:dyDescent="0.4">
      <c r="E133" s="25">
        <v>131</v>
      </c>
      <c r="F133" s="14">
        <f t="shared" si="8"/>
        <v>1788888.8888888713</v>
      </c>
      <c r="G133" s="14">
        <f t="shared" si="9"/>
        <v>7777.7777777777774</v>
      </c>
      <c r="H133" s="14">
        <f t="shared" si="10"/>
        <v>2981</v>
      </c>
      <c r="I133" s="14">
        <f t="shared" si="11"/>
        <v>10758.777777777777</v>
      </c>
    </row>
    <row r="134" spans="5:9" x14ac:dyDescent="0.4">
      <c r="E134" s="25">
        <v>132</v>
      </c>
      <c r="F134" s="14">
        <f t="shared" si="8"/>
        <v>1781111.1111110935</v>
      </c>
      <c r="G134" s="14">
        <f t="shared" si="9"/>
        <v>7777.7777777777774</v>
      </c>
      <c r="H134" s="14">
        <f t="shared" si="10"/>
        <v>2969</v>
      </c>
      <c r="I134" s="14">
        <f t="shared" si="11"/>
        <v>10746.777777777777</v>
      </c>
    </row>
    <row r="135" spans="5:9" x14ac:dyDescent="0.4">
      <c r="E135" s="25">
        <v>133</v>
      </c>
      <c r="F135" s="14">
        <f t="shared" si="8"/>
        <v>1773333.3333333158</v>
      </c>
      <c r="G135" s="14">
        <f t="shared" si="9"/>
        <v>7777.7777777777774</v>
      </c>
      <c r="H135" s="14">
        <f t="shared" si="10"/>
        <v>2956</v>
      </c>
      <c r="I135" s="14">
        <f t="shared" si="11"/>
        <v>10733.777777777777</v>
      </c>
    </row>
    <row r="136" spans="5:9" x14ac:dyDescent="0.4">
      <c r="E136" s="25">
        <v>134</v>
      </c>
      <c r="F136" s="14">
        <f t="shared" si="8"/>
        <v>1765555.555555538</v>
      </c>
      <c r="G136" s="14">
        <f t="shared" si="9"/>
        <v>7777.7777777777774</v>
      </c>
      <c r="H136" s="14">
        <f t="shared" si="10"/>
        <v>2943</v>
      </c>
      <c r="I136" s="14">
        <f t="shared" si="11"/>
        <v>10720.777777777777</v>
      </c>
    </row>
    <row r="137" spans="5:9" x14ac:dyDescent="0.4">
      <c r="E137" s="25">
        <v>135</v>
      </c>
      <c r="F137" s="14">
        <f t="shared" si="8"/>
        <v>1757777.7777777603</v>
      </c>
      <c r="G137" s="14">
        <f t="shared" si="9"/>
        <v>7777.7777777777774</v>
      </c>
      <c r="H137" s="14">
        <f t="shared" si="10"/>
        <v>2930</v>
      </c>
      <c r="I137" s="14">
        <f t="shared" si="11"/>
        <v>10707.777777777777</v>
      </c>
    </row>
    <row r="138" spans="5:9" x14ac:dyDescent="0.4">
      <c r="E138" s="25">
        <v>136</v>
      </c>
      <c r="F138" s="14">
        <f t="shared" si="8"/>
        <v>1749999.9999999825</v>
      </c>
      <c r="G138" s="14">
        <f t="shared" si="9"/>
        <v>7777.7777777777774</v>
      </c>
      <c r="H138" s="14">
        <f t="shared" si="10"/>
        <v>2917</v>
      </c>
      <c r="I138" s="14">
        <f t="shared" si="11"/>
        <v>10694.777777777777</v>
      </c>
    </row>
    <row r="139" spans="5:9" x14ac:dyDescent="0.4">
      <c r="E139" s="25">
        <v>137</v>
      </c>
      <c r="F139" s="14">
        <f t="shared" si="8"/>
        <v>1742222.2222222048</v>
      </c>
      <c r="G139" s="14">
        <f t="shared" si="9"/>
        <v>7777.7777777777774</v>
      </c>
      <c r="H139" s="14">
        <f t="shared" si="10"/>
        <v>2904</v>
      </c>
      <c r="I139" s="14">
        <f t="shared" si="11"/>
        <v>10681.777777777777</v>
      </c>
    </row>
    <row r="140" spans="5:9" x14ac:dyDescent="0.4">
      <c r="E140" s="25">
        <v>138</v>
      </c>
      <c r="F140" s="14">
        <f t="shared" si="8"/>
        <v>1734444.444444427</v>
      </c>
      <c r="G140" s="14">
        <f t="shared" si="9"/>
        <v>7777.7777777777774</v>
      </c>
      <c r="H140" s="14">
        <f t="shared" si="10"/>
        <v>2891</v>
      </c>
      <c r="I140" s="14">
        <f t="shared" si="11"/>
        <v>10668.777777777777</v>
      </c>
    </row>
    <row r="141" spans="5:9" x14ac:dyDescent="0.4">
      <c r="E141" s="25">
        <v>139</v>
      </c>
      <c r="F141" s="14">
        <f t="shared" si="8"/>
        <v>1726666.6666666493</v>
      </c>
      <c r="G141" s="14">
        <f t="shared" si="9"/>
        <v>7777.7777777777774</v>
      </c>
      <c r="H141" s="14">
        <f t="shared" si="10"/>
        <v>2878</v>
      </c>
      <c r="I141" s="14">
        <f t="shared" si="11"/>
        <v>10655.777777777777</v>
      </c>
    </row>
    <row r="142" spans="5:9" x14ac:dyDescent="0.4">
      <c r="E142" s="25">
        <v>140</v>
      </c>
      <c r="F142" s="14">
        <f t="shared" si="8"/>
        <v>1718888.8888888715</v>
      </c>
      <c r="G142" s="14">
        <f t="shared" si="9"/>
        <v>7777.7777777777774</v>
      </c>
      <c r="H142" s="14">
        <f t="shared" si="10"/>
        <v>2865</v>
      </c>
      <c r="I142" s="14">
        <f t="shared" si="11"/>
        <v>10642.777777777777</v>
      </c>
    </row>
    <row r="143" spans="5:9" x14ac:dyDescent="0.4">
      <c r="E143" s="25">
        <v>141</v>
      </c>
      <c r="F143" s="14">
        <f t="shared" si="8"/>
        <v>1711111.1111110938</v>
      </c>
      <c r="G143" s="14">
        <f t="shared" si="9"/>
        <v>7777.7777777777774</v>
      </c>
      <c r="H143" s="14">
        <f t="shared" si="10"/>
        <v>2852</v>
      </c>
      <c r="I143" s="14">
        <f t="shared" si="11"/>
        <v>10629.777777777777</v>
      </c>
    </row>
    <row r="144" spans="5:9" x14ac:dyDescent="0.4">
      <c r="E144" s="25">
        <v>142</v>
      </c>
      <c r="F144" s="14">
        <f t="shared" si="8"/>
        <v>1703333.333333316</v>
      </c>
      <c r="G144" s="14">
        <f t="shared" si="9"/>
        <v>7777.7777777777774</v>
      </c>
      <c r="H144" s="14">
        <f t="shared" si="10"/>
        <v>2839</v>
      </c>
      <c r="I144" s="14">
        <f t="shared" si="11"/>
        <v>10616.777777777777</v>
      </c>
    </row>
    <row r="145" spans="5:9" x14ac:dyDescent="0.4">
      <c r="E145" s="25">
        <v>143</v>
      </c>
      <c r="F145" s="14">
        <f t="shared" si="8"/>
        <v>1695555.5555555383</v>
      </c>
      <c r="G145" s="14">
        <f t="shared" si="9"/>
        <v>7777.7777777777774</v>
      </c>
      <c r="H145" s="14">
        <f t="shared" si="10"/>
        <v>2826</v>
      </c>
      <c r="I145" s="14">
        <f t="shared" si="11"/>
        <v>10603.777777777777</v>
      </c>
    </row>
    <row r="146" spans="5:9" x14ac:dyDescent="0.4">
      <c r="E146" s="25">
        <v>144</v>
      </c>
      <c r="F146" s="14">
        <f t="shared" si="8"/>
        <v>1687777.7777777605</v>
      </c>
      <c r="G146" s="14">
        <f t="shared" si="9"/>
        <v>7777.7777777777774</v>
      </c>
      <c r="H146" s="14">
        <f t="shared" si="10"/>
        <v>2813</v>
      </c>
      <c r="I146" s="14">
        <f t="shared" si="11"/>
        <v>10590.777777777777</v>
      </c>
    </row>
    <row r="147" spans="5:9" x14ac:dyDescent="0.4">
      <c r="E147" s="25">
        <v>145</v>
      </c>
      <c r="F147" s="14">
        <f t="shared" si="8"/>
        <v>1679999.9999999828</v>
      </c>
      <c r="G147" s="14">
        <f t="shared" si="9"/>
        <v>7777.7777777777774</v>
      </c>
      <c r="H147" s="14">
        <f t="shared" si="10"/>
        <v>2800</v>
      </c>
      <c r="I147" s="14">
        <f t="shared" si="11"/>
        <v>10577.777777777777</v>
      </c>
    </row>
    <row r="148" spans="5:9" x14ac:dyDescent="0.4">
      <c r="E148" s="25">
        <v>146</v>
      </c>
      <c r="F148" s="14">
        <f t="shared" si="8"/>
        <v>1672222.222222205</v>
      </c>
      <c r="G148" s="14">
        <f t="shared" si="9"/>
        <v>7777.7777777777774</v>
      </c>
      <c r="H148" s="14">
        <f t="shared" si="10"/>
        <v>2787</v>
      </c>
      <c r="I148" s="14">
        <f t="shared" si="11"/>
        <v>10564.777777777777</v>
      </c>
    </row>
    <row r="149" spans="5:9" x14ac:dyDescent="0.4">
      <c r="E149" s="25">
        <v>147</v>
      </c>
      <c r="F149" s="14">
        <f t="shared" si="8"/>
        <v>1664444.4444444273</v>
      </c>
      <c r="G149" s="14">
        <f t="shared" si="9"/>
        <v>7777.7777777777774</v>
      </c>
      <c r="H149" s="14">
        <f t="shared" si="10"/>
        <v>2774</v>
      </c>
      <c r="I149" s="14">
        <f t="shared" si="11"/>
        <v>10551.777777777777</v>
      </c>
    </row>
    <row r="150" spans="5:9" x14ac:dyDescent="0.4">
      <c r="E150" s="25">
        <v>148</v>
      </c>
      <c r="F150" s="14">
        <f t="shared" si="8"/>
        <v>1656666.6666666495</v>
      </c>
      <c r="G150" s="14">
        <f t="shared" si="9"/>
        <v>7777.7777777777774</v>
      </c>
      <c r="H150" s="14">
        <f t="shared" si="10"/>
        <v>2761</v>
      </c>
      <c r="I150" s="14">
        <f t="shared" si="11"/>
        <v>10538.777777777777</v>
      </c>
    </row>
    <row r="151" spans="5:9" x14ac:dyDescent="0.4">
      <c r="E151" s="25">
        <v>149</v>
      </c>
      <c r="F151" s="14">
        <f t="shared" si="8"/>
        <v>1648888.8888888718</v>
      </c>
      <c r="G151" s="14">
        <f t="shared" si="9"/>
        <v>7777.7777777777774</v>
      </c>
      <c r="H151" s="14">
        <f t="shared" si="10"/>
        <v>2748</v>
      </c>
      <c r="I151" s="14">
        <f t="shared" si="11"/>
        <v>10525.777777777777</v>
      </c>
    </row>
    <row r="152" spans="5:9" x14ac:dyDescent="0.4">
      <c r="E152" s="25">
        <v>150</v>
      </c>
      <c r="F152" s="14">
        <f t="shared" si="8"/>
        <v>1641111.111111094</v>
      </c>
      <c r="G152" s="14">
        <f t="shared" si="9"/>
        <v>7777.7777777777774</v>
      </c>
      <c r="H152" s="14">
        <f t="shared" si="10"/>
        <v>2735</v>
      </c>
      <c r="I152" s="14">
        <f t="shared" si="11"/>
        <v>10512.777777777777</v>
      </c>
    </row>
    <row r="153" spans="5:9" x14ac:dyDescent="0.4">
      <c r="E153" s="25">
        <v>151</v>
      </c>
      <c r="F153" s="14">
        <f t="shared" si="8"/>
        <v>1633333.3333333163</v>
      </c>
      <c r="G153" s="14">
        <f t="shared" si="9"/>
        <v>7777.7777777777774</v>
      </c>
      <c r="H153" s="14">
        <f t="shared" si="10"/>
        <v>2722</v>
      </c>
      <c r="I153" s="14">
        <f t="shared" si="11"/>
        <v>10499.777777777777</v>
      </c>
    </row>
    <row r="154" spans="5:9" x14ac:dyDescent="0.4">
      <c r="E154" s="25">
        <v>152</v>
      </c>
      <c r="F154" s="14">
        <f t="shared" si="8"/>
        <v>1625555.5555555385</v>
      </c>
      <c r="G154" s="14">
        <f t="shared" si="9"/>
        <v>7777.7777777777774</v>
      </c>
      <c r="H154" s="14">
        <f t="shared" si="10"/>
        <v>2709</v>
      </c>
      <c r="I154" s="14">
        <f t="shared" si="11"/>
        <v>10486.777777777777</v>
      </c>
    </row>
    <row r="155" spans="5:9" x14ac:dyDescent="0.4">
      <c r="E155" s="25">
        <v>153</v>
      </c>
      <c r="F155" s="14">
        <f t="shared" si="8"/>
        <v>1617777.7777777608</v>
      </c>
      <c r="G155" s="14">
        <f t="shared" si="9"/>
        <v>7777.7777777777774</v>
      </c>
      <c r="H155" s="14">
        <f t="shared" si="10"/>
        <v>2696</v>
      </c>
      <c r="I155" s="14">
        <f t="shared" si="11"/>
        <v>10473.777777777777</v>
      </c>
    </row>
    <row r="156" spans="5:9" x14ac:dyDescent="0.4">
      <c r="E156" s="25">
        <v>154</v>
      </c>
      <c r="F156" s="14">
        <f t="shared" si="8"/>
        <v>1609999.999999983</v>
      </c>
      <c r="G156" s="14">
        <f t="shared" si="9"/>
        <v>7777.7777777777774</v>
      </c>
      <c r="H156" s="14">
        <f t="shared" si="10"/>
        <v>2683</v>
      </c>
      <c r="I156" s="14">
        <f t="shared" si="11"/>
        <v>10460.777777777777</v>
      </c>
    </row>
    <row r="157" spans="5:9" x14ac:dyDescent="0.4">
      <c r="E157" s="25">
        <v>155</v>
      </c>
      <c r="F157" s="14">
        <f t="shared" si="8"/>
        <v>1602222.2222222053</v>
      </c>
      <c r="G157" s="14">
        <f t="shared" si="9"/>
        <v>7777.7777777777774</v>
      </c>
      <c r="H157" s="14">
        <f t="shared" si="10"/>
        <v>2670</v>
      </c>
      <c r="I157" s="14">
        <f t="shared" si="11"/>
        <v>10447.777777777777</v>
      </c>
    </row>
    <row r="158" spans="5:9" x14ac:dyDescent="0.4">
      <c r="E158" s="25">
        <v>156</v>
      </c>
      <c r="F158" s="14">
        <f t="shared" si="8"/>
        <v>1594444.4444444275</v>
      </c>
      <c r="G158" s="14">
        <f t="shared" si="9"/>
        <v>7777.7777777777774</v>
      </c>
      <c r="H158" s="14">
        <f t="shared" si="10"/>
        <v>2657</v>
      </c>
      <c r="I158" s="14">
        <f t="shared" si="11"/>
        <v>10434.777777777777</v>
      </c>
    </row>
    <row r="159" spans="5:9" x14ac:dyDescent="0.4">
      <c r="E159" s="25">
        <v>157</v>
      </c>
      <c r="F159" s="14">
        <f t="shared" si="8"/>
        <v>1586666.6666666497</v>
      </c>
      <c r="G159" s="14">
        <f t="shared" si="9"/>
        <v>7777.7777777777774</v>
      </c>
      <c r="H159" s="14">
        <f t="shared" si="10"/>
        <v>2644</v>
      </c>
      <c r="I159" s="14">
        <f t="shared" si="11"/>
        <v>10421.777777777777</v>
      </c>
    </row>
    <row r="160" spans="5:9" x14ac:dyDescent="0.4">
      <c r="E160" s="25">
        <v>158</v>
      </c>
      <c r="F160" s="14">
        <f t="shared" si="8"/>
        <v>1578888.888888872</v>
      </c>
      <c r="G160" s="14">
        <f t="shared" si="9"/>
        <v>7777.7777777777774</v>
      </c>
      <c r="H160" s="14">
        <f t="shared" si="10"/>
        <v>2631</v>
      </c>
      <c r="I160" s="14">
        <f t="shared" si="11"/>
        <v>10408.777777777777</v>
      </c>
    </row>
    <row r="161" spans="5:9" x14ac:dyDescent="0.4">
      <c r="E161" s="25">
        <v>159</v>
      </c>
      <c r="F161" s="14">
        <f t="shared" si="8"/>
        <v>1571111.1111110942</v>
      </c>
      <c r="G161" s="14">
        <f t="shared" si="9"/>
        <v>7777.7777777777774</v>
      </c>
      <c r="H161" s="14">
        <f t="shared" si="10"/>
        <v>2619</v>
      </c>
      <c r="I161" s="14">
        <f t="shared" si="11"/>
        <v>10396.777777777777</v>
      </c>
    </row>
    <row r="162" spans="5:9" x14ac:dyDescent="0.4">
      <c r="E162" s="25">
        <v>160</v>
      </c>
      <c r="F162" s="14">
        <f t="shared" si="8"/>
        <v>1563333.3333333165</v>
      </c>
      <c r="G162" s="14">
        <f t="shared" si="9"/>
        <v>7777.7777777777774</v>
      </c>
      <c r="H162" s="14">
        <f t="shared" si="10"/>
        <v>2606</v>
      </c>
      <c r="I162" s="14">
        <f t="shared" si="11"/>
        <v>10383.777777777777</v>
      </c>
    </row>
    <row r="163" spans="5:9" x14ac:dyDescent="0.4">
      <c r="E163" s="25">
        <v>161</v>
      </c>
      <c r="F163" s="14">
        <f t="shared" si="8"/>
        <v>1555555.5555555387</v>
      </c>
      <c r="G163" s="14">
        <f t="shared" si="9"/>
        <v>7777.7777777777774</v>
      </c>
      <c r="H163" s="14">
        <f t="shared" si="10"/>
        <v>2593</v>
      </c>
      <c r="I163" s="14">
        <f t="shared" si="11"/>
        <v>10370.777777777777</v>
      </c>
    </row>
    <row r="164" spans="5:9" x14ac:dyDescent="0.4">
      <c r="E164" s="25">
        <v>162</v>
      </c>
      <c r="F164" s="14">
        <f t="shared" si="8"/>
        <v>1547777.777777761</v>
      </c>
      <c r="G164" s="14">
        <f t="shared" si="9"/>
        <v>7777.7777777777774</v>
      </c>
      <c r="H164" s="14">
        <f t="shared" si="10"/>
        <v>2580</v>
      </c>
      <c r="I164" s="14">
        <f t="shared" si="11"/>
        <v>10357.777777777777</v>
      </c>
    </row>
    <row r="165" spans="5:9" x14ac:dyDescent="0.4">
      <c r="E165" s="25">
        <v>163</v>
      </c>
      <c r="F165" s="14">
        <f t="shared" si="8"/>
        <v>1539999.9999999832</v>
      </c>
      <c r="G165" s="14">
        <f t="shared" si="9"/>
        <v>7777.7777777777774</v>
      </c>
      <c r="H165" s="14">
        <f t="shared" si="10"/>
        <v>2567</v>
      </c>
      <c r="I165" s="14">
        <f t="shared" si="11"/>
        <v>10344.777777777777</v>
      </c>
    </row>
    <row r="166" spans="5:9" x14ac:dyDescent="0.4">
      <c r="E166" s="25">
        <v>164</v>
      </c>
      <c r="F166" s="14">
        <f t="shared" si="8"/>
        <v>1532222.2222222055</v>
      </c>
      <c r="G166" s="14">
        <f t="shared" si="9"/>
        <v>7777.7777777777774</v>
      </c>
      <c r="H166" s="14">
        <f t="shared" si="10"/>
        <v>2554</v>
      </c>
      <c r="I166" s="14">
        <f t="shared" si="11"/>
        <v>10331.777777777777</v>
      </c>
    </row>
    <row r="167" spans="5:9" x14ac:dyDescent="0.4">
      <c r="E167" s="25">
        <v>165</v>
      </c>
      <c r="F167" s="14">
        <f t="shared" si="8"/>
        <v>1524444.4444444277</v>
      </c>
      <c r="G167" s="14">
        <f t="shared" si="9"/>
        <v>7777.7777777777774</v>
      </c>
      <c r="H167" s="14">
        <f t="shared" si="10"/>
        <v>2541</v>
      </c>
      <c r="I167" s="14">
        <f t="shared" si="11"/>
        <v>10318.777777777777</v>
      </c>
    </row>
    <row r="168" spans="5:9" x14ac:dyDescent="0.4">
      <c r="E168" s="25">
        <v>166</v>
      </c>
      <c r="F168" s="14">
        <f t="shared" si="8"/>
        <v>1516666.66666665</v>
      </c>
      <c r="G168" s="14">
        <f t="shared" si="9"/>
        <v>7777.7777777777774</v>
      </c>
      <c r="H168" s="14">
        <f t="shared" si="10"/>
        <v>2528</v>
      </c>
      <c r="I168" s="14">
        <f t="shared" si="11"/>
        <v>10305.777777777777</v>
      </c>
    </row>
    <row r="169" spans="5:9" x14ac:dyDescent="0.4">
      <c r="E169" s="25">
        <v>167</v>
      </c>
      <c r="F169" s="14">
        <f t="shared" si="8"/>
        <v>1508888.8888888722</v>
      </c>
      <c r="G169" s="14">
        <f t="shared" si="9"/>
        <v>7777.7777777777774</v>
      </c>
      <c r="H169" s="14">
        <f t="shared" si="10"/>
        <v>2515</v>
      </c>
      <c r="I169" s="14">
        <f t="shared" si="11"/>
        <v>10292.777777777777</v>
      </c>
    </row>
    <row r="170" spans="5:9" x14ac:dyDescent="0.4">
      <c r="E170" s="25">
        <v>168</v>
      </c>
      <c r="F170" s="14">
        <f t="shared" si="8"/>
        <v>1501111.1111110945</v>
      </c>
      <c r="G170" s="14">
        <f t="shared" si="9"/>
        <v>7777.7777777777774</v>
      </c>
      <c r="H170" s="14">
        <f t="shared" si="10"/>
        <v>2502</v>
      </c>
      <c r="I170" s="14">
        <f t="shared" si="11"/>
        <v>10279.777777777777</v>
      </c>
    </row>
    <row r="171" spans="5:9" x14ac:dyDescent="0.4">
      <c r="E171" s="25">
        <v>169</v>
      </c>
      <c r="F171" s="14">
        <f t="shared" si="8"/>
        <v>1493333.3333333167</v>
      </c>
      <c r="G171" s="14">
        <f t="shared" si="9"/>
        <v>7777.7777777777774</v>
      </c>
      <c r="H171" s="14">
        <f t="shared" si="10"/>
        <v>2489</v>
      </c>
      <c r="I171" s="14">
        <f t="shared" si="11"/>
        <v>10266.777777777777</v>
      </c>
    </row>
    <row r="172" spans="5:9" x14ac:dyDescent="0.4">
      <c r="E172" s="25">
        <v>170</v>
      </c>
      <c r="F172" s="14">
        <f t="shared" si="8"/>
        <v>1485555.555555539</v>
      </c>
      <c r="G172" s="14">
        <f t="shared" si="9"/>
        <v>7777.7777777777774</v>
      </c>
      <c r="H172" s="14">
        <f t="shared" si="10"/>
        <v>2476</v>
      </c>
      <c r="I172" s="14">
        <f t="shared" si="11"/>
        <v>10253.777777777777</v>
      </c>
    </row>
    <row r="173" spans="5:9" x14ac:dyDescent="0.4">
      <c r="E173" s="25">
        <v>171</v>
      </c>
      <c r="F173" s="14">
        <f t="shared" si="8"/>
        <v>1477777.7777777612</v>
      </c>
      <c r="G173" s="14">
        <f t="shared" si="9"/>
        <v>7777.7777777777774</v>
      </c>
      <c r="H173" s="14">
        <f t="shared" si="10"/>
        <v>2463</v>
      </c>
      <c r="I173" s="14">
        <f t="shared" si="11"/>
        <v>10240.777777777777</v>
      </c>
    </row>
    <row r="174" spans="5:9" x14ac:dyDescent="0.4">
      <c r="E174" s="25">
        <v>172</v>
      </c>
      <c r="F174" s="14">
        <f t="shared" si="8"/>
        <v>1469999.9999999835</v>
      </c>
      <c r="G174" s="14">
        <f t="shared" si="9"/>
        <v>7777.7777777777774</v>
      </c>
      <c r="H174" s="14">
        <f t="shared" si="10"/>
        <v>2450</v>
      </c>
      <c r="I174" s="14">
        <f t="shared" si="11"/>
        <v>10227.777777777777</v>
      </c>
    </row>
    <row r="175" spans="5:9" x14ac:dyDescent="0.4">
      <c r="E175" s="25">
        <v>173</v>
      </c>
      <c r="F175" s="14">
        <f t="shared" si="8"/>
        <v>1462222.2222222057</v>
      </c>
      <c r="G175" s="14">
        <f t="shared" si="9"/>
        <v>7777.7777777777774</v>
      </c>
      <c r="H175" s="14">
        <f t="shared" si="10"/>
        <v>2437</v>
      </c>
      <c r="I175" s="14">
        <f t="shared" si="11"/>
        <v>10214.777777777777</v>
      </c>
    </row>
    <row r="176" spans="5:9" x14ac:dyDescent="0.4">
      <c r="E176" s="25">
        <v>174</v>
      </c>
      <c r="F176" s="14">
        <f t="shared" si="8"/>
        <v>1454444.444444428</v>
      </c>
      <c r="G176" s="14">
        <f t="shared" si="9"/>
        <v>7777.7777777777774</v>
      </c>
      <c r="H176" s="14">
        <f t="shared" si="10"/>
        <v>2424</v>
      </c>
      <c r="I176" s="14">
        <f t="shared" si="11"/>
        <v>10201.777777777777</v>
      </c>
    </row>
    <row r="177" spans="5:9" x14ac:dyDescent="0.4">
      <c r="E177" s="25">
        <v>175</v>
      </c>
      <c r="F177" s="14">
        <f t="shared" si="8"/>
        <v>1446666.6666666502</v>
      </c>
      <c r="G177" s="14">
        <f t="shared" si="9"/>
        <v>7777.7777777777774</v>
      </c>
      <c r="H177" s="14">
        <f t="shared" si="10"/>
        <v>2411</v>
      </c>
      <c r="I177" s="14">
        <f t="shared" si="11"/>
        <v>10188.777777777777</v>
      </c>
    </row>
    <row r="178" spans="5:9" x14ac:dyDescent="0.4">
      <c r="E178" s="25">
        <v>176</v>
      </c>
      <c r="F178" s="14">
        <f t="shared" si="8"/>
        <v>1438888.8888888725</v>
      </c>
      <c r="G178" s="14">
        <f t="shared" si="9"/>
        <v>7777.7777777777774</v>
      </c>
      <c r="H178" s="14">
        <f t="shared" si="10"/>
        <v>2398</v>
      </c>
      <c r="I178" s="14">
        <f t="shared" si="11"/>
        <v>10175.777777777777</v>
      </c>
    </row>
    <row r="179" spans="5:9" x14ac:dyDescent="0.4">
      <c r="E179" s="25">
        <v>177</v>
      </c>
      <c r="F179" s="14">
        <f t="shared" si="8"/>
        <v>1431111.1111110947</v>
      </c>
      <c r="G179" s="14">
        <f t="shared" si="9"/>
        <v>7777.7777777777774</v>
      </c>
      <c r="H179" s="14">
        <f t="shared" si="10"/>
        <v>2385</v>
      </c>
      <c r="I179" s="14">
        <f t="shared" si="11"/>
        <v>10162.777777777777</v>
      </c>
    </row>
    <row r="180" spans="5:9" x14ac:dyDescent="0.4">
      <c r="E180" s="25">
        <v>178</v>
      </c>
      <c r="F180" s="14">
        <f t="shared" si="8"/>
        <v>1423333.333333317</v>
      </c>
      <c r="G180" s="14">
        <f t="shared" si="9"/>
        <v>7777.7777777777774</v>
      </c>
      <c r="H180" s="14">
        <f t="shared" si="10"/>
        <v>2372</v>
      </c>
      <c r="I180" s="14">
        <f t="shared" si="11"/>
        <v>10149.777777777777</v>
      </c>
    </row>
    <row r="181" spans="5:9" x14ac:dyDescent="0.4">
      <c r="E181" s="25">
        <v>179</v>
      </c>
      <c r="F181" s="14">
        <f t="shared" si="8"/>
        <v>1415555.5555555392</v>
      </c>
      <c r="G181" s="14">
        <f t="shared" si="9"/>
        <v>7777.7777777777774</v>
      </c>
      <c r="H181" s="14">
        <f t="shared" si="10"/>
        <v>2359</v>
      </c>
      <c r="I181" s="14">
        <f t="shared" si="11"/>
        <v>10136.777777777777</v>
      </c>
    </row>
    <row r="182" spans="5:9" x14ac:dyDescent="0.4">
      <c r="E182" s="25">
        <v>180</v>
      </c>
      <c r="F182" s="14">
        <f t="shared" si="8"/>
        <v>1407777.7777777615</v>
      </c>
      <c r="G182" s="14">
        <f t="shared" si="9"/>
        <v>7777.7777777777774</v>
      </c>
      <c r="H182" s="14">
        <f t="shared" si="10"/>
        <v>2346</v>
      </c>
      <c r="I182" s="14">
        <f t="shared" si="11"/>
        <v>10123.777777777777</v>
      </c>
    </row>
    <row r="183" spans="5:9" x14ac:dyDescent="0.4">
      <c r="E183" s="25">
        <v>181</v>
      </c>
      <c r="F183" s="14">
        <f t="shared" si="8"/>
        <v>1399999.9999999837</v>
      </c>
      <c r="G183" s="14">
        <f t="shared" si="9"/>
        <v>7777.7777777777774</v>
      </c>
      <c r="H183" s="14">
        <f t="shared" si="10"/>
        <v>2333</v>
      </c>
      <c r="I183" s="14">
        <f t="shared" si="11"/>
        <v>10110.777777777777</v>
      </c>
    </row>
    <row r="184" spans="5:9" x14ac:dyDescent="0.4">
      <c r="E184" s="25">
        <v>182</v>
      </c>
      <c r="F184" s="14">
        <f t="shared" si="8"/>
        <v>1392222.2222222059</v>
      </c>
      <c r="G184" s="14">
        <f t="shared" si="9"/>
        <v>7777.7777777777774</v>
      </c>
      <c r="H184" s="14">
        <f t="shared" si="10"/>
        <v>2320</v>
      </c>
      <c r="I184" s="14">
        <f t="shared" si="11"/>
        <v>10097.777777777777</v>
      </c>
    </row>
    <row r="185" spans="5:9" x14ac:dyDescent="0.4">
      <c r="E185" s="25">
        <v>183</v>
      </c>
      <c r="F185" s="14">
        <f t="shared" si="8"/>
        <v>1384444.4444444282</v>
      </c>
      <c r="G185" s="14">
        <f t="shared" si="9"/>
        <v>7777.7777777777774</v>
      </c>
      <c r="H185" s="14">
        <f t="shared" si="10"/>
        <v>2307</v>
      </c>
      <c r="I185" s="14">
        <f t="shared" si="11"/>
        <v>10084.777777777777</v>
      </c>
    </row>
    <row r="186" spans="5:9" x14ac:dyDescent="0.4">
      <c r="E186" s="25">
        <v>184</v>
      </c>
      <c r="F186" s="14">
        <f t="shared" si="8"/>
        <v>1376666.6666666504</v>
      </c>
      <c r="G186" s="14">
        <f t="shared" si="9"/>
        <v>7777.7777777777774</v>
      </c>
      <c r="H186" s="14">
        <f t="shared" si="10"/>
        <v>2294</v>
      </c>
      <c r="I186" s="14">
        <f t="shared" si="11"/>
        <v>10071.777777777777</v>
      </c>
    </row>
    <row r="187" spans="5:9" x14ac:dyDescent="0.4">
      <c r="E187" s="25">
        <v>185</v>
      </c>
      <c r="F187" s="14">
        <f t="shared" si="8"/>
        <v>1368888.8888888727</v>
      </c>
      <c r="G187" s="14">
        <f t="shared" si="9"/>
        <v>7777.7777777777774</v>
      </c>
      <c r="H187" s="14">
        <f t="shared" si="10"/>
        <v>2281</v>
      </c>
      <c r="I187" s="14">
        <f t="shared" si="11"/>
        <v>10058.777777777777</v>
      </c>
    </row>
    <row r="188" spans="5:9" x14ac:dyDescent="0.4">
      <c r="E188" s="25">
        <v>186</v>
      </c>
      <c r="F188" s="14">
        <f t="shared" si="8"/>
        <v>1361111.1111110949</v>
      </c>
      <c r="G188" s="14">
        <f t="shared" si="9"/>
        <v>7777.7777777777774</v>
      </c>
      <c r="H188" s="14">
        <f t="shared" si="10"/>
        <v>2269</v>
      </c>
      <c r="I188" s="14">
        <f t="shared" si="11"/>
        <v>10046.777777777777</v>
      </c>
    </row>
    <row r="189" spans="5:9" x14ac:dyDescent="0.4">
      <c r="E189" s="25">
        <v>187</v>
      </c>
      <c r="F189" s="14">
        <f t="shared" si="8"/>
        <v>1353333.3333333172</v>
      </c>
      <c r="G189" s="14">
        <f t="shared" si="9"/>
        <v>7777.7777777777774</v>
      </c>
      <c r="H189" s="14">
        <f t="shared" si="10"/>
        <v>2256</v>
      </c>
      <c r="I189" s="14">
        <f t="shared" si="11"/>
        <v>10033.777777777777</v>
      </c>
    </row>
    <row r="190" spans="5:9" x14ac:dyDescent="0.4">
      <c r="E190" s="25">
        <v>188</v>
      </c>
      <c r="F190" s="14">
        <f t="shared" si="8"/>
        <v>1345555.5555555394</v>
      </c>
      <c r="G190" s="14">
        <f t="shared" si="9"/>
        <v>7777.7777777777774</v>
      </c>
      <c r="H190" s="14">
        <f t="shared" si="10"/>
        <v>2243</v>
      </c>
      <c r="I190" s="14">
        <f t="shared" si="11"/>
        <v>10020.777777777777</v>
      </c>
    </row>
    <row r="191" spans="5:9" x14ac:dyDescent="0.4">
      <c r="E191" s="25">
        <v>189</v>
      </c>
      <c r="F191" s="14">
        <f t="shared" si="8"/>
        <v>1337777.7777777617</v>
      </c>
      <c r="G191" s="14">
        <f t="shared" si="9"/>
        <v>7777.7777777777774</v>
      </c>
      <c r="H191" s="14">
        <f t="shared" si="10"/>
        <v>2230</v>
      </c>
      <c r="I191" s="14">
        <f t="shared" si="11"/>
        <v>10007.777777777777</v>
      </c>
    </row>
    <row r="192" spans="5:9" x14ac:dyDescent="0.4">
      <c r="E192" s="25">
        <v>190</v>
      </c>
      <c r="F192" s="14">
        <f t="shared" si="8"/>
        <v>1329999.9999999839</v>
      </c>
      <c r="G192" s="14">
        <f t="shared" si="9"/>
        <v>7777.7777777777774</v>
      </c>
      <c r="H192" s="14">
        <f t="shared" si="10"/>
        <v>2217</v>
      </c>
      <c r="I192" s="14">
        <f t="shared" si="11"/>
        <v>9994.7777777777774</v>
      </c>
    </row>
    <row r="193" spans="5:9" x14ac:dyDescent="0.4">
      <c r="E193" s="25">
        <v>191</v>
      </c>
      <c r="F193" s="14">
        <f t="shared" si="8"/>
        <v>1322222.2222222062</v>
      </c>
      <c r="G193" s="14">
        <f t="shared" si="9"/>
        <v>7777.7777777777774</v>
      </c>
      <c r="H193" s="14">
        <f t="shared" si="10"/>
        <v>2204</v>
      </c>
      <c r="I193" s="14">
        <f t="shared" si="11"/>
        <v>9981.7777777777774</v>
      </c>
    </row>
    <row r="194" spans="5:9" x14ac:dyDescent="0.4">
      <c r="E194" s="25">
        <v>192</v>
      </c>
      <c r="F194" s="14">
        <f t="shared" si="8"/>
        <v>1314444.4444444284</v>
      </c>
      <c r="G194" s="14">
        <f t="shared" si="9"/>
        <v>7777.7777777777774</v>
      </c>
      <c r="H194" s="14">
        <f t="shared" si="10"/>
        <v>2191</v>
      </c>
      <c r="I194" s="14">
        <f t="shared" si="11"/>
        <v>9968.7777777777774</v>
      </c>
    </row>
    <row r="195" spans="5:9" x14ac:dyDescent="0.4">
      <c r="E195" s="25">
        <v>193</v>
      </c>
      <c r="F195" s="14">
        <f t="shared" si="8"/>
        <v>1306666.6666666507</v>
      </c>
      <c r="G195" s="14">
        <f t="shared" si="9"/>
        <v>7777.7777777777774</v>
      </c>
      <c r="H195" s="14">
        <f t="shared" si="10"/>
        <v>2178</v>
      </c>
      <c r="I195" s="14">
        <f t="shared" si="11"/>
        <v>9955.7777777777774</v>
      </c>
    </row>
    <row r="196" spans="5:9" x14ac:dyDescent="0.4">
      <c r="E196" s="25">
        <v>194</v>
      </c>
      <c r="F196" s="14">
        <f t="shared" ref="F196:F259" si="12">IF($E196&gt;$B$7*12,"",F195-G195)</f>
        <v>1298888.8888888729</v>
      </c>
      <c r="G196" s="14">
        <f t="shared" ref="G196:G259" si="13">IF($E196&gt;$B$7*12,"",G195)</f>
        <v>7777.7777777777774</v>
      </c>
      <c r="H196" s="14">
        <f t="shared" ref="H196:H259" si="14">IF($E196&gt;$B$7*12,"",ROUND(F196*($B$8/12),0))</f>
        <v>2165</v>
      </c>
      <c r="I196" s="14">
        <f t="shared" ref="I196:I259" si="15">IF($E196&gt;$B$7*12,"",G196+H196)</f>
        <v>9942.7777777777774</v>
      </c>
    </row>
    <row r="197" spans="5:9" x14ac:dyDescent="0.4">
      <c r="E197" s="25">
        <v>195</v>
      </c>
      <c r="F197" s="14">
        <f t="shared" si="12"/>
        <v>1291111.1111110952</v>
      </c>
      <c r="G197" s="14">
        <f t="shared" si="13"/>
        <v>7777.7777777777774</v>
      </c>
      <c r="H197" s="14">
        <f t="shared" si="14"/>
        <v>2152</v>
      </c>
      <c r="I197" s="14">
        <f t="shared" si="15"/>
        <v>9929.7777777777774</v>
      </c>
    </row>
    <row r="198" spans="5:9" x14ac:dyDescent="0.4">
      <c r="E198" s="25">
        <v>196</v>
      </c>
      <c r="F198" s="14">
        <f t="shared" si="12"/>
        <v>1283333.3333333174</v>
      </c>
      <c r="G198" s="14">
        <f t="shared" si="13"/>
        <v>7777.7777777777774</v>
      </c>
      <c r="H198" s="14">
        <f t="shared" si="14"/>
        <v>2139</v>
      </c>
      <c r="I198" s="14">
        <f t="shared" si="15"/>
        <v>9916.7777777777774</v>
      </c>
    </row>
    <row r="199" spans="5:9" x14ac:dyDescent="0.4">
      <c r="E199" s="25">
        <v>197</v>
      </c>
      <c r="F199" s="14">
        <f t="shared" si="12"/>
        <v>1275555.5555555397</v>
      </c>
      <c r="G199" s="14">
        <f t="shared" si="13"/>
        <v>7777.7777777777774</v>
      </c>
      <c r="H199" s="14">
        <f t="shared" si="14"/>
        <v>2126</v>
      </c>
      <c r="I199" s="14">
        <f t="shared" si="15"/>
        <v>9903.7777777777774</v>
      </c>
    </row>
    <row r="200" spans="5:9" x14ac:dyDescent="0.4">
      <c r="E200" s="25">
        <v>198</v>
      </c>
      <c r="F200" s="14">
        <f t="shared" si="12"/>
        <v>1267777.7777777619</v>
      </c>
      <c r="G200" s="14">
        <f t="shared" si="13"/>
        <v>7777.7777777777774</v>
      </c>
      <c r="H200" s="14">
        <f t="shared" si="14"/>
        <v>2113</v>
      </c>
      <c r="I200" s="14">
        <f t="shared" si="15"/>
        <v>9890.7777777777774</v>
      </c>
    </row>
    <row r="201" spans="5:9" x14ac:dyDescent="0.4">
      <c r="E201" s="25">
        <v>199</v>
      </c>
      <c r="F201" s="14">
        <f t="shared" si="12"/>
        <v>1259999.9999999842</v>
      </c>
      <c r="G201" s="14">
        <f t="shared" si="13"/>
        <v>7777.7777777777774</v>
      </c>
      <c r="H201" s="14">
        <f t="shared" si="14"/>
        <v>2100</v>
      </c>
      <c r="I201" s="14">
        <f t="shared" si="15"/>
        <v>9877.7777777777774</v>
      </c>
    </row>
    <row r="202" spans="5:9" x14ac:dyDescent="0.4">
      <c r="E202" s="25">
        <v>200</v>
      </c>
      <c r="F202" s="14">
        <f t="shared" si="12"/>
        <v>1252222.2222222064</v>
      </c>
      <c r="G202" s="14">
        <f t="shared" si="13"/>
        <v>7777.7777777777774</v>
      </c>
      <c r="H202" s="14">
        <f t="shared" si="14"/>
        <v>2087</v>
      </c>
      <c r="I202" s="14">
        <f t="shared" si="15"/>
        <v>9864.7777777777774</v>
      </c>
    </row>
    <row r="203" spans="5:9" x14ac:dyDescent="0.4">
      <c r="E203" s="25">
        <v>201</v>
      </c>
      <c r="F203" s="14">
        <f t="shared" si="12"/>
        <v>1244444.4444444287</v>
      </c>
      <c r="G203" s="14">
        <f t="shared" si="13"/>
        <v>7777.7777777777774</v>
      </c>
      <c r="H203" s="14">
        <f t="shared" si="14"/>
        <v>2074</v>
      </c>
      <c r="I203" s="14">
        <f t="shared" si="15"/>
        <v>9851.7777777777774</v>
      </c>
    </row>
    <row r="204" spans="5:9" x14ac:dyDescent="0.4">
      <c r="E204" s="25">
        <v>202</v>
      </c>
      <c r="F204" s="14">
        <f t="shared" si="12"/>
        <v>1236666.6666666509</v>
      </c>
      <c r="G204" s="14">
        <f t="shared" si="13"/>
        <v>7777.7777777777774</v>
      </c>
      <c r="H204" s="14">
        <f t="shared" si="14"/>
        <v>2061</v>
      </c>
      <c r="I204" s="14">
        <f t="shared" si="15"/>
        <v>9838.7777777777774</v>
      </c>
    </row>
    <row r="205" spans="5:9" x14ac:dyDescent="0.4">
      <c r="E205" s="25">
        <v>203</v>
      </c>
      <c r="F205" s="14">
        <f t="shared" si="12"/>
        <v>1228888.8888888732</v>
      </c>
      <c r="G205" s="14">
        <f t="shared" si="13"/>
        <v>7777.7777777777774</v>
      </c>
      <c r="H205" s="14">
        <f t="shared" si="14"/>
        <v>2048</v>
      </c>
      <c r="I205" s="14">
        <f t="shared" si="15"/>
        <v>9825.7777777777774</v>
      </c>
    </row>
    <row r="206" spans="5:9" x14ac:dyDescent="0.4">
      <c r="E206" s="25">
        <v>204</v>
      </c>
      <c r="F206" s="14">
        <f t="shared" si="12"/>
        <v>1221111.1111110954</v>
      </c>
      <c r="G206" s="14">
        <f t="shared" si="13"/>
        <v>7777.7777777777774</v>
      </c>
      <c r="H206" s="14">
        <f t="shared" si="14"/>
        <v>2035</v>
      </c>
      <c r="I206" s="14">
        <f t="shared" si="15"/>
        <v>9812.7777777777774</v>
      </c>
    </row>
    <row r="207" spans="5:9" x14ac:dyDescent="0.4">
      <c r="E207" s="25">
        <v>205</v>
      </c>
      <c r="F207" s="14">
        <f t="shared" si="12"/>
        <v>1213333.3333333177</v>
      </c>
      <c r="G207" s="14">
        <f t="shared" si="13"/>
        <v>7777.7777777777774</v>
      </c>
      <c r="H207" s="14">
        <f t="shared" si="14"/>
        <v>2022</v>
      </c>
      <c r="I207" s="14">
        <f t="shared" si="15"/>
        <v>9799.7777777777774</v>
      </c>
    </row>
    <row r="208" spans="5:9" x14ac:dyDescent="0.4">
      <c r="E208" s="25">
        <v>206</v>
      </c>
      <c r="F208" s="14">
        <f t="shared" si="12"/>
        <v>1205555.5555555399</v>
      </c>
      <c r="G208" s="14">
        <f t="shared" si="13"/>
        <v>7777.7777777777774</v>
      </c>
      <c r="H208" s="14">
        <f t="shared" si="14"/>
        <v>2009</v>
      </c>
      <c r="I208" s="14">
        <f t="shared" si="15"/>
        <v>9786.7777777777774</v>
      </c>
    </row>
    <row r="209" spans="5:9" x14ac:dyDescent="0.4">
      <c r="E209" s="25">
        <v>207</v>
      </c>
      <c r="F209" s="14">
        <f t="shared" si="12"/>
        <v>1197777.7777777622</v>
      </c>
      <c r="G209" s="14">
        <f t="shared" si="13"/>
        <v>7777.7777777777774</v>
      </c>
      <c r="H209" s="14">
        <f t="shared" si="14"/>
        <v>1996</v>
      </c>
      <c r="I209" s="14">
        <f t="shared" si="15"/>
        <v>9773.7777777777774</v>
      </c>
    </row>
    <row r="210" spans="5:9" x14ac:dyDescent="0.4">
      <c r="E210" s="25">
        <v>208</v>
      </c>
      <c r="F210" s="14">
        <f t="shared" si="12"/>
        <v>1189999.9999999844</v>
      </c>
      <c r="G210" s="14">
        <f t="shared" si="13"/>
        <v>7777.7777777777774</v>
      </c>
      <c r="H210" s="14">
        <f t="shared" si="14"/>
        <v>1983</v>
      </c>
      <c r="I210" s="14">
        <f t="shared" si="15"/>
        <v>9760.7777777777774</v>
      </c>
    </row>
    <row r="211" spans="5:9" x14ac:dyDescent="0.4">
      <c r="E211" s="25">
        <v>209</v>
      </c>
      <c r="F211" s="14">
        <f t="shared" si="12"/>
        <v>1182222.2222222066</v>
      </c>
      <c r="G211" s="14">
        <f t="shared" si="13"/>
        <v>7777.7777777777774</v>
      </c>
      <c r="H211" s="14">
        <f t="shared" si="14"/>
        <v>1970</v>
      </c>
      <c r="I211" s="14">
        <f t="shared" si="15"/>
        <v>9747.7777777777774</v>
      </c>
    </row>
    <row r="212" spans="5:9" x14ac:dyDescent="0.4">
      <c r="E212" s="25">
        <v>210</v>
      </c>
      <c r="F212" s="14">
        <f t="shared" si="12"/>
        <v>1174444.4444444289</v>
      </c>
      <c r="G212" s="14">
        <f t="shared" si="13"/>
        <v>7777.7777777777774</v>
      </c>
      <c r="H212" s="14">
        <f t="shared" si="14"/>
        <v>1957</v>
      </c>
      <c r="I212" s="14">
        <f t="shared" si="15"/>
        <v>9734.7777777777774</v>
      </c>
    </row>
    <row r="213" spans="5:9" x14ac:dyDescent="0.4">
      <c r="E213" s="25">
        <v>211</v>
      </c>
      <c r="F213" s="14">
        <f t="shared" si="12"/>
        <v>1166666.6666666511</v>
      </c>
      <c r="G213" s="14">
        <f t="shared" si="13"/>
        <v>7777.7777777777774</v>
      </c>
      <c r="H213" s="14">
        <f t="shared" si="14"/>
        <v>1944</v>
      </c>
      <c r="I213" s="14">
        <f t="shared" si="15"/>
        <v>9721.7777777777774</v>
      </c>
    </row>
    <row r="214" spans="5:9" x14ac:dyDescent="0.4">
      <c r="E214" s="25">
        <v>212</v>
      </c>
      <c r="F214" s="14">
        <f t="shared" si="12"/>
        <v>1158888.8888888734</v>
      </c>
      <c r="G214" s="14">
        <f t="shared" si="13"/>
        <v>7777.7777777777774</v>
      </c>
      <c r="H214" s="14">
        <f t="shared" si="14"/>
        <v>1931</v>
      </c>
      <c r="I214" s="14">
        <f t="shared" si="15"/>
        <v>9708.7777777777774</v>
      </c>
    </row>
    <row r="215" spans="5:9" x14ac:dyDescent="0.4">
      <c r="E215" s="25">
        <v>213</v>
      </c>
      <c r="F215" s="14">
        <f t="shared" si="12"/>
        <v>1151111.1111110956</v>
      </c>
      <c r="G215" s="14">
        <f t="shared" si="13"/>
        <v>7777.7777777777774</v>
      </c>
      <c r="H215" s="14">
        <f t="shared" si="14"/>
        <v>1919</v>
      </c>
      <c r="I215" s="14">
        <f t="shared" si="15"/>
        <v>9696.7777777777774</v>
      </c>
    </row>
    <row r="216" spans="5:9" x14ac:dyDescent="0.4">
      <c r="E216" s="25">
        <v>214</v>
      </c>
      <c r="F216" s="14">
        <f t="shared" si="12"/>
        <v>1143333.3333333179</v>
      </c>
      <c r="G216" s="14">
        <f t="shared" si="13"/>
        <v>7777.7777777777774</v>
      </c>
      <c r="H216" s="14">
        <f t="shared" si="14"/>
        <v>1906</v>
      </c>
      <c r="I216" s="14">
        <f t="shared" si="15"/>
        <v>9683.7777777777774</v>
      </c>
    </row>
    <row r="217" spans="5:9" x14ac:dyDescent="0.4">
      <c r="E217" s="25">
        <v>215</v>
      </c>
      <c r="F217" s="14">
        <f t="shared" si="12"/>
        <v>1135555.5555555401</v>
      </c>
      <c r="G217" s="14">
        <f t="shared" si="13"/>
        <v>7777.7777777777774</v>
      </c>
      <c r="H217" s="14">
        <f t="shared" si="14"/>
        <v>1893</v>
      </c>
      <c r="I217" s="14">
        <f t="shared" si="15"/>
        <v>9670.7777777777774</v>
      </c>
    </row>
    <row r="218" spans="5:9" x14ac:dyDescent="0.4">
      <c r="E218" s="25">
        <v>216</v>
      </c>
      <c r="F218" s="14">
        <f t="shared" si="12"/>
        <v>1127777.7777777624</v>
      </c>
      <c r="G218" s="14">
        <f t="shared" si="13"/>
        <v>7777.7777777777774</v>
      </c>
      <c r="H218" s="14">
        <f t="shared" si="14"/>
        <v>1880</v>
      </c>
      <c r="I218" s="14">
        <f t="shared" si="15"/>
        <v>9657.7777777777774</v>
      </c>
    </row>
    <row r="219" spans="5:9" x14ac:dyDescent="0.4">
      <c r="E219" s="25">
        <v>217</v>
      </c>
      <c r="F219" s="14">
        <f t="shared" si="12"/>
        <v>1119999.9999999846</v>
      </c>
      <c r="G219" s="14">
        <f t="shared" si="13"/>
        <v>7777.7777777777774</v>
      </c>
      <c r="H219" s="14">
        <f t="shared" si="14"/>
        <v>1867</v>
      </c>
      <c r="I219" s="14">
        <f t="shared" si="15"/>
        <v>9644.7777777777774</v>
      </c>
    </row>
    <row r="220" spans="5:9" x14ac:dyDescent="0.4">
      <c r="E220" s="25">
        <v>218</v>
      </c>
      <c r="F220" s="14">
        <f t="shared" si="12"/>
        <v>1112222.2222222069</v>
      </c>
      <c r="G220" s="14">
        <f t="shared" si="13"/>
        <v>7777.7777777777774</v>
      </c>
      <c r="H220" s="14">
        <f t="shared" si="14"/>
        <v>1854</v>
      </c>
      <c r="I220" s="14">
        <f t="shared" si="15"/>
        <v>9631.7777777777774</v>
      </c>
    </row>
    <row r="221" spans="5:9" x14ac:dyDescent="0.4">
      <c r="E221" s="25">
        <v>219</v>
      </c>
      <c r="F221" s="14">
        <f t="shared" si="12"/>
        <v>1104444.4444444291</v>
      </c>
      <c r="G221" s="14">
        <f t="shared" si="13"/>
        <v>7777.7777777777774</v>
      </c>
      <c r="H221" s="14">
        <f t="shared" si="14"/>
        <v>1841</v>
      </c>
      <c r="I221" s="14">
        <f t="shared" si="15"/>
        <v>9618.7777777777774</v>
      </c>
    </row>
    <row r="222" spans="5:9" x14ac:dyDescent="0.4">
      <c r="E222" s="25">
        <v>220</v>
      </c>
      <c r="F222" s="14">
        <f t="shared" si="12"/>
        <v>1096666.6666666514</v>
      </c>
      <c r="G222" s="14">
        <f t="shared" si="13"/>
        <v>7777.7777777777774</v>
      </c>
      <c r="H222" s="14">
        <f t="shared" si="14"/>
        <v>1828</v>
      </c>
      <c r="I222" s="14">
        <f t="shared" si="15"/>
        <v>9605.7777777777774</v>
      </c>
    </row>
    <row r="223" spans="5:9" x14ac:dyDescent="0.4">
      <c r="E223" s="25">
        <v>221</v>
      </c>
      <c r="F223" s="14">
        <f t="shared" si="12"/>
        <v>1088888.8888888736</v>
      </c>
      <c r="G223" s="14">
        <f t="shared" si="13"/>
        <v>7777.7777777777774</v>
      </c>
      <c r="H223" s="14">
        <f t="shared" si="14"/>
        <v>1815</v>
      </c>
      <c r="I223" s="14">
        <f t="shared" si="15"/>
        <v>9592.7777777777774</v>
      </c>
    </row>
    <row r="224" spans="5:9" x14ac:dyDescent="0.4">
      <c r="E224" s="25">
        <v>222</v>
      </c>
      <c r="F224" s="14">
        <f t="shared" si="12"/>
        <v>1081111.1111110959</v>
      </c>
      <c r="G224" s="14">
        <f t="shared" si="13"/>
        <v>7777.7777777777774</v>
      </c>
      <c r="H224" s="14">
        <f t="shared" si="14"/>
        <v>1802</v>
      </c>
      <c r="I224" s="14">
        <f t="shared" si="15"/>
        <v>9579.7777777777774</v>
      </c>
    </row>
    <row r="225" spans="5:9" x14ac:dyDescent="0.4">
      <c r="E225" s="25">
        <v>223</v>
      </c>
      <c r="F225" s="14">
        <f t="shared" si="12"/>
        <v>1073333.3333333181</v>
      </c>
      <c r="G225" s="14">
        <f t="shared" si="13"/>
        <v>7777.7777777777774</v>
      </c>
      <c r="H225" s="14">
        <f t="shared" si="14"/>
        <v>1789</v>
      </c>
      <c r="I225" s="14">
        <f t="shared" si="15"/>
        <v>9566.7777777777774</v>
      </c>
    </row>
    <row r="226" spans="5:9" x14ac:dyDescent="0.4">
      <c r="E226" s="25">
        <v>224</v>
      </c>
      <c r="F226" s="14">
        <f t="shared" si="12"/>
        <v>1065555.5555555404</v>
      </c>
      <c r="G226" s="14">
        <f t="shared" si="13"/>
        <v>7777.7777777777774</v>
      </c>
      <c r="H226" s="14">
        <f t="shared" si="14"/>
        <v>1776</v>
      </c>
      <c r="I226" s="14">
        <f t="shared" si="15"/>
        <v>9553.7777777777774</v>
      </c>
    </row>
    <row r="227" spans="5:9" x14ac:dyDescent="0.4">
      <c r="E227" s="25">
        <v>225</v>
      </c>
      <c r="F227" s="14">
        <f t="shared" si="12"/>
        <v>1057777.7777777626</v>
      </c>
      <c r="G227" s="14">
        <f t="shared" si="13"/>
        <v>7777.7777777777774</v>
      </c>
      <c r="H227" s="14">
        <f t="shared" si="14"/>
        <v>1763</v>
      </c>
      <c r="I227" s="14">
        <f t="shared" si="15"/>
        <v>9540.7777777777774</v>
      </c>
    </row>
    <row r="228" spans="5:9" x14ac:dyDescent="0.4">
      <c r="E228" s="25">
        <v>226</v>
      </c>
      <c r="F228" s="14">
        <f t="shared" si="12"/>
        <v>1049999.9999999849</v>
      </c>
      <c r="G228" s="14">
        <f t="shared" si="13"/>
        <v>7777.7777777777774</v>
      </c>
      <c r="H228" s="14">
        <f t="shared" si="14"/>
        <v>1750</v>
      </c>
      <c r="I228" s="14">
        <f t="shared" si="15"/>
        <v>9527.7777777777774</v>
      </c>
    </row>
    <row r="229" spans="5:9" x14ac:dyDescent="0.4">
      <c r="E229" s="25">
        <v>227</v>
      </c>
      <c r="F229" s="14">
        <f t="shared" si="12"/>
        <v>1042222.2222222071</v>
      </c>
      <c r="G229" s="14">
        <f t="shared" si="13"/>
        <v>7777.7777777777774</v>
      </c>
      <c r="H229" s="14">
        <f t="shared" si="14"/>
        <v>1737</v>
      </c>
      <c r="I229" s="14">
        <f t="shared" si="15"/>
        <v>9514.7777777777774</v>
      </c>
    </row>
    <row r="230" spans="5:9" x14ac:dyDescent="0.4">
      <c r="E230" s="25">
        <v>228</v>
      </c>
      <c r="F230" s="14">
        <f t="shared" si="12"/>
        <v>1034444.4444444294</v>
      </c>
      <c r="G230" s="14">
        <f t="shared" si="13"/>
        <v>7777.7777777777774</v>
      </c>
      <c r="H230" s="14">
        <f t="shared" si="14"/>
        <v>1724</v>
      </c>
      <c r="I230" s="14">
        <f t="shared" si="15"/>
        <v>9501.7777777777774</v>
      </c>
    </row>
    <row r="231" spans="5:9" x14ac:dyDescent="0.4">
      <c r="E231" s="25">
        <v>229</v>
      </c>
      <c r="F231" s="14">
        <f t="shared" si="12"/>
        <v>1026666.6666666516</v>
      </c>
      <c r="G231" s="14">
        <f t="shared" si="13"/>
        <v>7777.7777777777774</v>
      </c>
      <c r="H231" s="14">
        <f t="shared" si="14"/>
        <v>1711</v>
      </c>
      <c r="I231" s="14">
        <f t="shared" si="15"/>
        <v>9488.7777777777774</v>
      </c>
    </row>
    <row r="232" spans="5:9" x14ac:dyDescent="0.4">
      <c r="E232" s="25">
        <v>230</v>
      </c>
      <c r="F232" s="14">
        <f t="shared" si="12"/>
        <v>1018888.8888888739</v>
      </c>
      <c r="G232" s="14">
        <f t="shared" si="13"/>
        <v>7777.7777777777774</v>
      </c>
      <c r="H232" s="14">
        <f t="shared" si="14"/>
        <v>1698</v>
      </c>
      <c r="I232" s="14">
        <f t="shared" si="15"/>
        <v>9475.7777777777774</v>
      </c>
    </row>
    <row r="233" spans="5:9" x14ac:dyDescent="0.4">
      <c r="E233" s="25">
        <v>231</v>
      </c>
      <c r="F233" s="14">
        <f t="shared" si="12"/>
        <v>1011111.1111110961</v>
      </c>
      <c r="G233" s="14">
        <f t="shared" si="13"/>
        <v>7777.7777777777774</v>
      </c>
      <c r="H233" s="14">
        <f t="shared" si="14"/>
        <v>1685</v>
      </c>
      <c r="I233" s="14">
        <f t="shared" si="15"/>
        <v>9462.7777777777774</v>
      </c>
    </row>
    <row r="234" spans="5:9" x14ac:dyDescent="0.4">
      <c r="E234" s="25">
        <v>232</v>
      </c>
      <c r="F234" s="14">
        <f t="shared" si="12"/>
        <v>1003333.3333333184</v>
      </c>
      <c r="G234" s="14">
        <f t="shared" si="13"/>
        <v>7777.7777777777774</v>
      </c>
      <c r="H234" s="14">
        <f t="shared" si="14"/>
        <v>1672</v>
      </c>
      <c r="I234" s="14">
        <f t="shared" si="15"/>
        <v>9449.7777777777774</v>
      </c>
    </row>
    <row r="235" spans="5:9" x14ac:dyDescent="0.4">
      <c r="E235" s="25">
        <v>233</v>
      </c>
      <c r="F235" s="14">
        <f t="shared" si="12"/>
        <v>995555.5555555406</v>
      </c>
      <c r="G235" s="14">
        <f t="shared" si="13"/>
        <v>7777.7777777777774</v>
      </c>
      <c r="H235" s="14">
        <f t="shared" si="14"/>
        <v>1659</v>
      </c>
      <c r="I235" s="14">
        <f t="shared" si="15"/>
        <v>9436.7777777777774</v>
      </c>
    </row>
    <row r="236" spans="5:9" x14ac:dyDescent="0.4">
      <c r="E236" s="25">
        <v>234</v>
      </c>
      <c r="F236" s="14">
        <f t="shared" si="12"/>
        <v>987777.77777776285</v>
      </c>
      <c r="G236" s="14">
        <f t="shared" si="13"/>
        <v>7777.7777777777774</v>
      </c>
      <c r="H236" s="14">
        <f t="shared" si="14"/>
        <v>1646</v>
      </c>
      <c r="I236" s="14">
        <f t="shared" si="15"/>
        <v>9423.7777777777774</v>
      </c>
    </row>
    <row r="237" spans="5:9" x14ac:dyDescent="0.4">
      <c r="E237" s="25">
        <v>235</v>
      </c>
      <c r="F237" s="14">
        <f t="shared" si="12"/>
        <v>979999.9999999851</v>
      </c>
      <c r="G237" s="14">
        <f t="shared" si="13"/>
        <v>7777.7777777777774</v>
      </c>
      <c r="H237" s="14">
        <f t="shared" si="14"/>
        <v>1633</v>
      </c>
      <c r="I237" s="14">
        <f t="shared" si="15"/>
        <v>9410.7777777777774</v>
      </c>
    </row>
    <row r="238" spans="5:9" x14ac:dyDescent="0.4">
      <c r="E238" s="25">
        <v>236</v>
      </c>
      <c r="F238" s="14">
        <f t="shared" si="12"/>
        <v>972222.22222220735</v>
      </c>
      <c r="G238" s="14">
        <f t="shared" si="13"/>
        <v>7777.7777777777774</v>
      </c>
      <c r="H238" s="14">
        <f t="shared" si="14"/>
        <v>1620</v>
      </c>
      <c r="I238" s="14">
        <f t="shared" si="15"/>
        <v>9397.7777777777774</v>
      </c>
    </row>
    <row r="239" spans="5:9" x14ac:dyDescent="0.4">
      <c r="E239" s="25">
        <v>237</v>
      </c>
      <c r="F239" s="14">
        <f t="shared" si="12"/>
        <v>964444.4444444296</v>
      </c>
      <c r="G239" s="14">
        <f t="shared" si="13"/>
        <v>7777.7777777777774</v>
      </c>
      <c r="H239" s="14">
        <f t="shared" si="14"/>
        <v>1607</v>
      </c>
      <c r="I239" s="14">
        <f t="shared" si="15"/>
        <v>9384.7777777777774</v>
      </c>
    </row>
    <row r="240" spans="5:9" x14ac:dyDescent="0.4">
      <c r="E240" s="25">
        <v>238</v>
      </c>
      <c r="F240" s="14">
        <f t="shared" si="12"/>
        <v>956666.66666665184</v>
      </c>
      <c r="G240" s="14">
        <f t="shared" si="13"/>
        <v>7777.7777777777774</v>
      </c>
      <c r="H240" s="14">
        <f t="shared" si="14"/>
        <v>1594</v>
      </c>
      <c r="I240" s="14">
        <f t="shared" si="15"/>
        <v>9371.7777777777774</v>
      </c>
    </row>
    <row r="241" spans="5:9" x14ac:dyDescent="0.4">
      <c r="E241" s="25">
        <v>239</v>
      </c>
      <c r="F241" s="14">
        <f t="shared" si="12"/>
        <v>948888.88888887409</v>
      </c>
      <c r="G241" s="14">
        <f t="shared" si="13"/>
        <v>7777.7777777777774</v>
      </c>
      <c r="H241" s="14">
        <f t="shared" si="14"/>
        <v>1581</v>
      </c>
      <c r="I241" s="14">
        <f t="shared" si="15"/>
        <v>9358.7777777777774</v>
      </c>
    </row>
    <row r="242" spans="5:9" x14ac:dyDescent="0.4">
      <c r="E242" s="25">
        <v>240</v>
      </c>
      <c r="F242" s="14">
        <f t="shared" si="12"/>
        <v>941111.11111109634</v>
      </c>
      <c r="G242" s="14">
        <f t="shared" si="13"/>
        <v>7777.7777777777774</v>
      </c>
      <c r="H242" s="14">
        <f t="shared" si="14"/>
        <v>1569</v>
      </c>
      <c r="I242" s="14">
        <f t="shared" si="15"/>
        <v>9346.7777777777774</v>
      </c>
    </row>
    <row r="243" spans="5:9" x14ac:dyDescent="0.4">
      <c r="E243" s="25">
        <v>241</v>
      </c>
      <c r="F243" s="14">
        <f t="shared" si="12"/>
        <v>933333.33333331859</v>
      </c>
      <c r="G243" s="14">
        <f t="shared" si="13"/>
        <v>7777.7777777777774</v>
      </c>
      <c r="H243" s="14">
        <f t="shared" si="14"/>
        <v>1556</v>
      </c>
      <c r="I243" s="14">
        <f t="shared" si="15"/>
        <v>9333.7777777777774</v>
      </c>
    </row>
    <row r="244" spans="5:9" x14ac:dyDescent="0.4">
      <c r="E244" s="25">
        <v>242</v>
      </c>
      <c r="F244" s="14">
        <f t="shared" si="12"/>
        <v>925555.55555554084</v>
      </c>
      <c r="G244" s="14">
        <f t="shared" si="13"/>
        <v>7777.7777777777774</v>
      </c>
      <c r="H244" s="14">
        <f t="shared" si="14"/>
        <v>1543</v>
      </c>
      <c r="I244" s="14">
        <f t="shared" si="15"/>
        <v>9320.7777777777774</v>
      </c>
    </row>
    <row r="245" spans="5:9" x14ac:dyDescent="0.4">
      <c r="E245" s="25">
        <v>243</v>
      </c>
      <c r="F245" s="14">
        <f t="shared" si="12"/>
        <v>917777.77777776308</v>
      </c>
      <c r="G245" s="14">
        <f t="shared" si="13"/>
        <v>7777.7777777777774</v>
      </c>
      <c r="H245" s="14">
        <f t="shared" si="14"/>
        <v>1530</v>
      </c>
      <c r="I245" s="14">
        <f t="shared" si="15"/>
        <v>9307.7777777777774</v>
      </c>
    </row>
    <row r="246" spans="5:9" x14ac:dyDescent="0.4">
      <c r="E246" s="25">
        <v>244</v>
      </c>
      <c r="F246" s="14">
        <f t="shared" si="12"/>
        <v>909999.99999998533</v>
      </c>
      <c r="G246" s="14">
        <f t="shared" si="13"/>
        <v>7777.7777777777774</v>
      </c>
      <c r="H246" s="14">
        <f t="shared" si="14"/>
        <v>1517</v>
      </c>
      <c r="I246" s="14">
        <f t="shared" si="15"/>
        <v>9294.7777777777774</v>
      </c>
    </row>
    <row r="247" spans="5:9" x14ac:dyDescent="0.4">
      <c r="E247" s="25">
        <v>245</v>
      </c>
      <c r="F247" s="14">
        <f t="shared" si="12"/>
        <v>902222.22222220758</v>
      </c>
      <c r="G247" s="14">
        <f t="shared" si="13"/>
        <v>7777.7777777777774</v>
      </c>
      <c r="H247" s="14">
        <f t="shared" si="14"/>
        <v>1504</v>
      </c>
      <c r="I247" s="14">
        <f t="shared" si="15"/>
        <v>9281.7777777777774</v>
      </c>
    </row>
    <row r="248" spans="5:9" x14ac:dyDescent="0.4">
      <c r="E248" s="25">
        <v>246</v>
      </c>
      <c r="F248" s="14">
        <f t="shared" si="12"/>
        <v>894444.44444442983</v>
      </c>
      <c r="G248" s="14">
        <f t="shared" si="13"/>
        <v>7777.7777777777774</v>
      </c>
      <c r="H248" s="14">
        <f t="shared" si="14"/>
        <v>1491</v>
      </c>
      <c r="I248" s="14">
        <f t="shared" si="15"/>
        <v>9268.7777777777774</v>
      </c>
    </row>
    <row r="249" spans="5:9" x14ac:dyDescent="0.4">
      <c r="E249" s="25">
        <v>247</v>
      </c>
      <c r="F249" s="14">
        <f t="shared" si="12"/>
        <v>886666.66666665208</v>
      </c>
      <c r="G249" s="14">
        <f t="shared" si="13"/>
        <v>7777.7777777777774</v>
      </c>
      <c r="H249" s="14">
        <f t="shared" si="14"/>
        <v>1478</v>
      </c>
      <c r="I249" s="14">
        <f t="shared" si="15"/>
        <v>9255.7777777777774</v>
      </c>
    </row>
    <row r="250" spans="5:9" x14ac:dyDescent="0.4">
      <c r="E250" s="25">
        <v>248</v>
      </c>
      <c r="F250" s="14">
        <f t="shared" si="12"/>
        <v>878888.88888887432</v>
      </c>
      <c r="G250" s="14">
        <f t="shared" si="13"/>
        <v>7777.7777777777774</v>
      </c>
      <c r="H250" s="14">
        <f t="shared" si="14"/>
        <v>1465</v>
      </c>
      <c r="I250" s="14">
        <f t="shared" si="15"/>
        <v>9242.7777777777774</v>
      </c>
    </row>
    <row r="251" spans="5:9" x14ac:dyDescent="0.4">
      <c r="E251" s="25">
        <v>249</v>
      </c>
      <c r="F251" s="14">
        <f t="shared" si="12"/>
        <v>871111.11111109657</v>
      </c>
      <c r="G251" s="14">
        <f t="shared" si="13"/>
        <v>7777.7777777777774</v>
      </c>
      <c r="H251" s="14">
        <f t="shared" si="14"/>
        <v>1452</v>
      </c>
      <c r="I251" s="14">
        <f t="shared" si="15"/>
        <v>9229.7777777777774</v>
      </c>
    </row>
    <row r="252" spans="5:9" x14ac:dyDescent="0.4">
      <c r="E252" s="25">
        <v>250</v>
      </c>
      <c r="F252" s="14">
        <f t="shared" si="12"/>
        <v>863333.33333331882</v>
      </c>
      <c r="G252" s="14">
        <f t="shared" si="13"/>
        <v>7777.7777777777774</v>
      </c>
      <c r="H252" s="14">
        <f t="shared" si="14"/>
        <v>1439</v>
      </c>
      <c r="I252" s="14">
        <f t="shared" si="15"/>
        <v>9216.7777777777774</v>
      </c>
    </row>
    <row r="253" spans="5:9" x14ac:dyDescent="0.4">
      <c r="E253" s="25">
        <v>251</v>
      </c>
      <c r="F253" s="14">
        <f t="shared" si="12"/>
        <v>855555.55555554107</v>
      </c>
      <c r="G253" s="14">
        <f t="shared" si="13"/>
        <v>7777.7777777777774</v>
      </c>
      <c r="H253" s="14">
        <f t="shared" si="14"/>
        <v>1426</v>
      </c>
      <c r="I253" s="14">
        <f t="shared" si="15"/>
        <v>9203.7777777777774</v>
      </c>
    </row>
    <row r="254" spans="5:9" x14ac:dyDescent="0.4">
      <c r="E254" s="25">
        <v>252</v>
      </c>
      <c r="F254" s="14">
        <f t="shared" si="12"/>
        <v>847777.77777776332</v>
      </c>
      <c r="G254" s="14">
        <f t="shared" si="13"/>
        <v>7777.7777777777774</v>
      </c>
      <c r="H254" s="14">
        <f t="shared" si="14"/>
        <v>1413</v>
      </c>
      <c r="I254" s="14">
        <f t="shared" si="15"/>
        <v>9190.7777777777774</v>
      </c>
    </row>
    <row r="255" spans="5:9" x14ac:dyDescent="0.4">
      <c r="E255" s="25">
        <v>253</v>
      </c>
      <c r="F255" s="14">
        <f t="shared" si="12"/>
        <v>839999.99999998556</v>
      </c>
      <c r="G255" s="14">
        <f t="shared" si="13"/>
        <v>7777.7777777777774</v>
      </c>
      <c r="H255" s="14">
        <f t="shared" si="14"/>
        <v>1400</v>
      </c>
      <c r="I255" s="14">
        <f t="shared" si="15"/>
        <v>9177.7777777777774</v>
      </c>
    </row>
    <row r="256" spans="5:9" x14ac:dyDescent="0.4">
      <c r="E256" s="25">
        <v>254</v>
      </c>
      <c r="F256" s="14">
        <f t="shared" si="12"/>
        <v>832222.22222220781</v>
      </c>
      <c r="G256" s="14">
        <f t="shared" si="13"/>
        <v>7777.7777777777774</v>
      </c>
      <c r="H256" s="14">
        <f t="shared" si="14"/>
        <v>1387</v>
      </c>
      <c r="I256" s="14">
        <f t="shared" si="15"/>
        <v>9164.7777777777774</v>
      </c>
    </row>
    <row r="257" spans="5:9" x14ac:dyDescent="0.4">
      <c r="E257" s="25">
        <v>255</v>
      </c>
      <c r="F257" s="14">
        <f t="shared" si="12"/>
        <v>824444.44444443006</v>
      </c>
      <c r="G257" s="14">
        <f t="shared" si="13"/>
        <v>7777.7777777777774</v>
      </c>
      <c r="H257" s="14">
        <f t="shared" si="14"/>
        <v>1374</v>
      </c>
      <c r="I257" s="14">
        <f t="shared" si="15"/>
        <v>9151.7777777777774</v>
      </c>
    </row>
    <row r="258" spans="5:9" x14ac:dyDescent="0.4">
      <c r="E258" s="25">
        <v>256</v>
      </c>
      <c r="F258" s="14">
        <f t="shared" si="12"/>
        <v>816666.66666665231</v>
      </c>
      <c r="G258" s="14">
        <f t="shared" si="13"/>
        <v>7777.7777777777774</v>
      </c>
      <c r="H258" s="14">
        <f t="shared" si="14"/>
        <v>1361</v>
      </c>
      <c r="I258" s="14">
        <f t="shared" si="15"/>
        <v>9138.7777777777774</v>
      </c>
    </row>
    <row r="259" spans="5:9" x14ac:dyDescent="0.4">
      <c r="E259" s="25">
        <v>257</v>
      </c>
      <c r="F259" s="14">
        <f t="shared" si="12"/>
        <v>808888.88888887456</v>
      </c>
      <c r="G259" s="14">
        <f t="shared" si="13"/>
        <v>7777.7777777777774</v>
      </c>
      <c r="H259" s="14">
        <f t="shared" si="14"/>
        <v>1348</v>
      </c>
      <c r="I259" s="14">
        <f t="shared" si="15"/>
        <v>9125.7777777777774</v>
      </c>
    </row>
    <row r="260" spans="5:9" x14ac:dyDescent="0.4">
      <c r="E260" s="25">
        <v>258</v>
      </c>
      <c r="F260" s="14">
        <f t="shared" ref="F260:F323" si="16">IF($E260&gt;$B$7*12,"",F259-G259)</f>
        <v>801111.1111110968</v>
      </c>
      <c r="G260" s="14">
        <f t="shared" ref="G260:G323" si="17">IF($E260&gt;$B$7*12,"",G259)</f>
        <v>7777.7777777777774</v>
      </c>
      <c r="H260" s="14">
        <f t="shared" ref="H260:H323" si="18">IF($E260&gt;$B$7*12,"",ROUND(F260*($B$8/12),0))</f>
        <v>1335</v>
      </c>
      <c r="I260" s="14">
        <f t="shared" ref="I260:I323" si="19">IF($E260&gt;$B$7*12,"",G260+H260)</f>
        <v>9112.7777777777774</v>
      </c>
    </row>
    <row r="261" spans="5:9" x14ac:dyDescent="0.4">
      <c r="E261" s="25">
        <v>259</v>
      </c>
      <c r="F261" s="14">
        <f t="shared" si="16"/>
        <v>793333.33333331905</v>
      </c>
      <c r="G261" s="14">
        <f t="shared" si="17"/>
        <v>7777.7777777777774</v>
      </c>
      <c r="H261" s="14">
        <f t="shared" si="18"/>
        <v>1322</v>
      </c>
      <c r="I261" s="14">
        <f t="shared" si="19"/>
        <v>9099.7777777777774</v>
      </c>
    </row>
    <row r="262" spans="5:9" x14ac:dyDescent="0.4">
      <c r="E262" s="25">
        <v>260</v>
      </c>
      <c r="F262" s="14">
        <f t="shared" si="16"/>
        <v>785555.5555555413</v>
      </c>
      <c r="G262" s="14">
        <f t="shared" si="17"/>
        <v>7777.7777777777774</v>
      </c>
      <c r="H262" s="14">
        <f t="shared" si="18"/>
        <v>1309</v>
      </c>
      <c r="I262" s="14">
        <f t="shared" si="19"/>
        <v>9086.7777777777774</v>
      </c>
    </row>
    <row r="263" spans="5:9" x14ac:dyDescent="0.4">
      <c r="E263" s="25">
        <v>261</v>
      </c>
      <c r="F263" s="14">
        <f t="shared" si="16"/>
        <v>777777.77777776355</v>
      </c>
      <c r="G263" s="14">
        <f t="shared" si="17"/>
        <v>7777.7777777777774</v>
      </c>
      <c r="H263" s="14">
        <f t="shared" si="18"/>
        <v>1296</v>
      </c>
      <c r="I263" s="14">
        <f t="shared" si="19"/>
        <v>9073.7777777777774</v>
      </c>
    </row>
    <row r="264" spans="5:9" x14ac:dyDescent="0.4">
      <c r="E264" s="25">
        <v>262</v>
      </c>
      <c r="F264" s="14">
        <f t="shared" si="16"/>
        <v>769999.9999999858</v>
      </c>
      <c r="G264" s="14">
        <f t="shared" si="17"/>
        <v>7777.7777777777774</v>
      </c>
      <c r="H264" s="14">
        <f t="shared" si="18"/>
        <v>1283</v>
      </c>
      <c r="I264" s="14">
        <f t="shared" si="19"/>
        <v>9060.7777777777774</v>
      </c>
    </row>
    <row r="265" spans="5:9" x14ac:dyDescent="0.4">
      <c r="E265" s="25">
        <v>263</v>
      </c>
      <c r="F265" s="14">
        <f t="shared" si="16"/>
        <v>762222.22222220805</v>
      </c>
      <c r="G265" s="14">
        <f t="shared" si="17"/>
        <v>7777.7777777777774</v>
      </c>
      <c r="H265" s="14">
        <f t="shared" si="18"/>
        <v>1270</v>
      </c>
      <c r="I265" s="14">
        <f t="shared" si="19"/>
        <v>9047.7777777777774</v>
      </c>
    </row>
    <row r="266" spans="5:9" x14ac:dyDescent="0.4">
      <c r="E266" s="25">
        <v>264</v>
      </c>
      <c r="F266" s="14">
        <f t="shared" si="16"/>
        <v>754444.44444443029</v>
      </c>
      <c r="G266" s="14">
        <f t="shared" si="17"/>
        <v>7777.7777777777774</v>
      </c>
      <c r="H266" s="14">
        <f t="shared" si="18"/>
        <v>1257</v>
      </c>
      <c r="I266" s="14">
        <f t="shared" si="19"/>
        <v>9034.7777777777774</v>
      </c>
    </row>
    <row r="267" spans="5:9" x14ac:dyDescent="0.4">
      <c r="E267" s="25">
        <v>265</v>
      </c>
      <c r="F267" s="14">
        <f t="shared" si="16"/>
        <v>746666.66666665254</v>
      </c>
      <c r="G267" s="14">
        <f t="shared" si="17"/>
        <v>7777.7777777777774</v>
      </c>
      <c r="H267" s="14">
        <f t="shared" si="18"/>
        <v>1244</v>
      </c>
      <c r="I267" s="14">
        <f t="shared" si="19"/>
        <v>9021.7777777777774</v>
      </c>
    </row>
    <row r="268" spans="5:9" x14ac:dyDescent="0.4">
      <c r="E268" s="25">
        <v>266</v>
      </c>
      <c r="F268" s="14">
        <f t="shared" si="16"/>
        <v>738888.88888887479</v>
      </c>
      <c r="G268" s="14">
        <f t="shared" si="17"/>
        <v>7777.7777777777774</v>
      </c>
      <c r="H268" s="14">
        <f t="shared" si="18"/>
        <v>1231</v>
      </c>
      <c r="I268" s="14">
        <f t="shared" si="19"/>
        <v>9008.7777777777774</v>
      </c>
    </row>
    <row r="269" spans="5:9" x14ac:dyDescent="0.4">
      <c r="E269" s="25">
        <v>267</v>
      </c>
      <c r="F269" s="14">
        <f t="shared" si="16"/>
        <v>731111.11111109704</v>
      </c>
      <c r="G269" s="14">
        <f t="shared" si="17"/>
        <v>7777.7777777777774</v>
      </c>
      <c r="H269" s="14">
        <f t="shared" si="18"/>
        <v>1219</v>
      </c>
      <c r="I269" s="14">
        <f t="shared" si="19"/>
        <v>8996.7777777777774</v>
      </c>
    </row>
    <row r="270" spans="5:9" x14ac:dyDescent="0.4">
      <c r="E270" s="25">
        <v>268</v>
      </c>
      <c r="F270" s="14">
        <f t="shared" si="16"/>
        <v>723333.33333331929</v>
      </c>
      <c r="G270" s="14">
        <f t="shared" si="17"/>
        <v>7777.7777777777774</v>
      </c>
      <c r="H270" s="14">
        <f t="shared" si="18"/>
        <v>1206</v>
      </c>
      <c r="I270" s="14">
        <f t="shared" si="19"/>
        <v>8983.7777777777774</v>
      </c>
    </row>
    <row r="271" spans="5:9" x14ac:dyDescent="0.4">
      <c r="E271" s="25">
        <v>269</v>
      </c>
      <c r="F271" s="14">
        <f t="shared" si="16"/>
        <v>715555.55555554153</v>
      </c>
      <c r="G271" s="14">
        <f t="shared" si="17"/>
        <v>7777.7777777777774</v>
      </c>
      <c r="H271" s="14">
        <f t="shared" si="18"/>
        <v>1193</v>
      </c>
      <c r="I271" s="14">
        <f t="shared" si="19"/>
        <v>8970.7777777777774</v>
      </c>
    </row>
    <row r="272" spans="5:9" x14ac:dyDescent="0.4">
      <c r="E272" s="25">
        <v>270</v>
      </c>
      <c r="F272" s="14">
        <f t="shared" si="16"/>
        <v>707777.77777776378</v>
      </c>
      <c r="G272" s="14">
        <f t="shared" si="17"/>
        <v>7777.7777777777774</v>
      </c>
      <c r="H272" s="14">
        <f t="shared" si="18"/>
        <v>1180</v>
      </c>
      <c r="I272" s="14">
        <f t="shared" si="19"/>
        <v>8957.7777777777774</v>
      </c>
    </row>
    <row r="273" spans="5:9" x14ac:dyDescent="0.4">
      <c r="E273" s="25">
        <v>271</v>
      </c>
      <c r="F273" s="14">
        <f t="shared" si="16"/>
        <v>699999.99999998603</v>
      </c>
      <c r="G273" s="14">
        <f t="shared" si="17"/>
        <v>7777.7777777777774</v>
      </c>
      <c r="H273" s="14">
        <f t="shared" si="18"/>
        <v>1167</v>
      </c>
      <c r="I273" s="14">
        <f t="shared" si="19"/>
        <v>8944.7777777777774</v>
      </c>
    </row>
    <row r="274" spans="5:9" x14ac:dyDescent="0.4">
      <c r="E274" s="25">
        <v>272</v>
      </c>
      <c r="F274" s="14">
        <f t="shared" si="16"/>
        <v>692222.22222220828</v>
      </c>
      <c r="G274" s="14">
        <f t="shared" si="17"/>
        <v>7777.7777777777774</v>
      </c>
      <c r="H274" s="14">
        <f t="shared" si="18"/>
        <v>1154</v>
      </c>
      <c r="I274" s="14">
        <f t="shared" si="19"/>
        <v>8931.7777777777774</v>
      </c>
    </row>
    <row r="275" spans="5:9" x14ac:dyDescent="0.4">
      <c r="E275" s="25">
        <v>273</v>
      </c>
      <c r="F275" s="14">
        <f t="shared" si="16"/>
        <v>684444.44444443053</v>
      </c>
      <c r="G275" s="14">
        <f t="shared" si="17"/>
        <v>7777.7777777777774</v>
      </c>
      <c r="H275" s="14">
        <f t="shared" si="18"/>
        <v>1141</v>
      </c>
      <c r="I275" s="14">
        <f t="shared" si="19"/>
        <v>8918.7777777777774</v>
      </c>
    </row>
    <row r="276" spans="5:9" x14ac:dyDescent="0.4">
      <c r="E276" s="25">
        <v>274</v>
      </c>
      <c r="F276" s="14">
        <f t="shared" si="16"/>
        <v>676666.66666665277</v>
      </c>
      <c r="G276" s="14">
        <f t="shared" si="17"/>
        <v>7777.7777777777774</v>
      </c>
      <c r="H276" s="14">
        <f t="shared" si="18"/>
        <v>1128</v>
      </c>
      <c r="I276" s="14">
        <f t="shared" si="19"/>
        <v>8905.7777777777774</v>
      </c>
    </row>
    <row r="277" spans="5:9" x14ac:dyDescent="0.4">
      <c r="E277" s="25">
        <v>275</v>
      </c>
      <c r="F277" s="14">
        <f t="shared" si="16"/>
        <v>668888.88888887502</v>
      </c>
      <c r="G277" s="14">
        <f t="shared" si="17"/>
        <v>7777.7777777777774</v>
      </c>
      <c r="H277" s="14">
        <f t="shared" si="18"/>
        <v>1115</v>
      </c>
      <c r="I277" s="14">
        <f t="shared" si="19"/>
        <v>8892.7777777777774</v>
      </c>
    </row>
    <row r="278" spans="5:9" x14ac:dyDescent="0.4">
      <c r="E278" s="25">
        <v>276</v>
      </c>
      <c r="F278" s="14">
        <f t="shared" si="16"/>
        <v>661111.11111109727</v>
      </c>
      <c r="G278" s="14">
        <f t="shared" si="17"/>
        <v>7777.7777777777774</v>
      </c>
      <c r="H278" s="14">
        <f t="shared" si="18"/>
        <v>1102</v>
      </c>
      <c r="I278" s="14">
        <f t="shared" si="19"/>
        <v>8879.7777777777774</v>
      </c>
    </row>
    <row r="279" spans="5:9" x14ac:dyDescent="0.4">
      <c r="E279" s="25">
        <v>277</v>
      </c>
      <c r="F279" s="14">
        <f t="shared" si="16"/>
        <v>653333.33333331952</v>
      </c>
      <c r="G279" s="14">
        <f t="shared" si="17"/>
        <v>7777.7777777777774</v>
      </c>
      <c r="H279" s="14">
        <f t="shared" si="18"/>
        <v>1089</v>
      </c>
      <c r="I279" s="14">
        <f t="shared" si="19"/>
        <v>8866.7777777777774</v>
      </c>
    </row>
    <row r="280" spans="5:9" x14ac:dyDescent="0.4">
      <c r="E280" s="25">
        <v>278</v>
      </c>
      <c r="F280" s="14">
        <f t="shared" si="16"/>
        <v>645555.55555554177</v>
      </c>
      <c r="G280" s="14">
        <f t="shared" si="17"/>
        <v>7777.7777777777774</v>
      </c>
      <c r="H280" s="14">
        <f t="shared" si="18"/>
        <v>1076</v>
      </c>
      <c r="I280" s="14">
        <f t="shared" si="19"/>
        <v>8853.7777777777774</v>
      </c>
    </row>
    <row r="281" spans="5:9" x14ac:dyDescent="0.4">
      <c r="E281" s="25">
        <v>279</v>
      </c>
      <c r="F281" s="14">
        <f t="shared" si="16"/>
        <v>637777.77777776401</v>
      </c>
      <c r="G281" s="14">
        <f t="shared" si="17"/>
        <v>7777.7777777777774</v>
      </c>
      <c r="H281" s="14">
        <f t="shared" si="18"/>
        <v>1063</v>
      </c>
      <c r="I281" s="14">
        <f t="shared" si="19"/>
        <v>8840.7777777777774</v>
      </c>
    </row>
    <row r="282" spans="5:9" x14ac:dyDescent="0.4">
      <c r="E282" s="25">
        <v>280</v>
      </c>
      <c r="F282" s="14">
        <f t="shared" si="16"/>
        <v>629999.99999998626</v>
      </c>
      <c r="G282" s="14">
        <f t="shared" si="17"/>
        <v>7777.7777777777774</v>
      </c>
      <c r="H282" s="14">
        <f t="shared" si="18"/>
        <v>1050</v>
      </c>
      <c r="I282" s="14">
        <f t="shared" si="19"/>
        <v>8827.7777777777774</v>
      </c>
    </row>
    <row r="283" spans="5:9" x14ac:dyDescent="0.4">
      <c r="E283" s="25">
        <v>281</v>
      </c>
      <c r="F283" s="14">
        <f t="shared" si="16"/>
        <v>622222.22222220851</v>
      </c>
      <c r="G283" s="14">
        <f t="shared" si="17"/>
        <v>7777.7777777777774</v>
      </c>
      <c r="H283" s="14">
        <f t="shared" si="18"/>
        <v>1037</v>
      </c>
      <c r="I283" s="14">
        <f t="shared" si="19"/>
        <v>8814.7777777777774</v>
      </c>
    </row>
    <row r="284" spans="5:9" x14ac:dyDescent="0.4">
      <c r="E284" s="25">
        <v>282</v>
      </c>
      <c r="F284" s="14">
        <f t="shared" si="16"/>
        <v>614444.44444443076</v>
      </c>
      <c r="G284" s="14">
        <f t="shared" si="17"/>
        <v>7777.7777777777774</v>
      </c>
      <c r="H284" s="14">
        <f t="shared" si="18"/>
        <v>1024</v>
      </c>
      <c r="I284" s="14">
        <f t="shared" si="19"/>
        <v>8801.7777777777774</v>
      </c>
    </row>
    <row r="285" spans="5:9" x14ac:dyDescent="0.4">
      <c r="E285" s="25">
        <v>283</v>
      </c>
      <c r="F285" s="14">
        <f t="shared" si="16"/>
        <v>606666.66666665301</v>
      </c>
      <c r="G285" s="14">
        <f t="shared" si="17"/>
        <v>7777.7777777777774</v>
      </c>
      <c r="H285" s="14">
        <f t="shared" si="18"/>
        <v>1011</v>
      </c>
      <c r="I285" s="14">
        <f t="shared" si="19"/>
        <v>8788.7777777777774</v>
      </c>
    </row>
    <row r="286" spans="5:9" x14ac:dyDescent="0.4">
      <c r="E286" s="25">
        <v>284</v>
      </c>
      <c r="F286" s="14">
        <f t="shared" si="16"/>
        <v>598888.88888887526</v>
      </c>
      <c r="G286" s="14">
        <f t="shared" si="17"/>
        <v>7777.7777777777774</v>
      </c>
      <c r="H286" s="14">
        <f t="shared" si="18"/>
        <v>998</v>
      </c>
      <c r="I286" s="14">
        <f t="shared" si="19"/>
        <v>8775.7777777777774</v>
      </c>
    </row>
    <row r="287" spans="5:9" x14ac:dyDescent="0.4">
      <c r="E287" s="25">
        <v>285</v>
      </c>
      <c r="F287" s="14">
        <f t="shared" si="16"/>
        <v>591111.1111110975</v>
      </c>
      <c r="G287" s="14">
        <f t="shared" si="17"/>
        <v>7777.7777777777774</v>
      </c>
      <c r="H287" s="14">
        <f t="shared" si="18"/>
        <v>985</v>
      </c>
      <c r="I287" s="14">
        <f t="shared" si="19"/>
        <v>8762.7777777777774</v>
      </c>
    </row>
    <row r="288" spans="5:9" x14ac:dyDescent="0.4">
      <c r="E288" s="25">
        <v>286</v>
      </c>
      <c r="F288" s="14">
        <f t="shared" si="16"/>
        <v>583333.33333331975</v>
      </c>
      <c r="G288" s="14">
        <f t="shared" si="17"/>
        <v>7777.7777777777774</v>
      </c>
      <c r="H288" s="14">
        <f t="shared" si="18"/>
        <v>972</v>
      </c>
      <c r="I288" s="14">
        <f t="shared" si="19"/>
        <v>8749.7777777777774</v>
      </c>
    </row>
    <row r="289" spans="5:9" x14ac:dyDescent="0.4">
      <c r="E289" s="25">
        <v>287</v>
      </c>
      <c r="F289" s="14">
        <f t="shared" si="16"/>
        <v>575555.555555542</v>
      </c>
      <c r="G289" s="14">
        <f t="shared" si="17"/>
        <v>7777.7777777777774</v>
      </c>
      <c r="H289" s="14">
        <f t="shared" si="18"/>
        <v>959</v>
      </c>
      <c r="I289" s="14">
        <f t="shared" si="19"/>
        <v>8736.7777777777774</v>
      </c>
    </row>
    <row r="290" spans="5:9" x14ac:dyDescent="0.4">
      <c r="E290" s="25">
        <v>288</v>
      </c>
      <c r="F290" s="14">
        <f t="shared" si="16"/>
        <v>567777.77777776425</v>
      </c>
      <c r="G290" s="14">
        <f t="shared" si="17"/>
        <v>7777.7777777777774</v>
      </c>
      <c r="H290" s="14">
        <f t="shared" si="18"/>
        <v>946</v>
      </c>
      <c r="I290" s="14">
        <f t="shared" si="19"/>
        <v>8723.7777777777774</v>
      </c>
    </row>
    <row r="291" spans="5:9" x14ac:dyDescent="0.4">
      <c r="E291" s="25">
        <v>289</v>
      </c>
      <c r="F291" s="14">
        <f t="shared" si="16"/>
        <v>559999.9999999865</v>
      </c>
      <c r="G291" s="14">
        <f t="shared" si="17"/>
        <v>7777.7777777777774</v>
      </c>
      <c r="H291" s="14">
        <f t="shared" si="18"/>
        <v>933</v>
      </c>
      <c r="I291" s="14">
        <f t="shared" si="19"/>
        <v>8710.7777777777774</v>
      </c>
    </row>
    <row r="292" spans="5:9" x14ac:dyDescent="0.4">
      <c r="E292" s="25">
        <v>290</v>
      </c>
      <c r="F292" s="14">
        <f t="shared" si="16"/>
        <v>552222.22222220874</v>
      </c>
      <c r="G292" s="14">
        <f t="shared" si="17"/>
        <v>7777.7777777777774</v>
      </c>
      <c r="H292" s="14">
        <f t="shared" si="18"/>
        <v>920</v>
      </c>
      <c r="I292" s="14">
        <f t="shared" si="19"/>
        <v>8697.7777777777774</v>
      </c>
    </row>
    <row r="293" spans="5:9" x14ac:dyDescent="0.4">
      <c r="E293" s="25">
        <v>291</v>
      </c>
      <c r="F293" s="14">
        <f t="shared" si="16"/>
        <v>544444.44444443099</v>
      </c>
      <c r="G293" s="14">
        <f t="shared" si="17"/>
        <v>7777.7777777777774</v>
      </c>
      <c r="H293" s="14">
        <f t="shared" si="18"/>
        <v>907</v>
      </c>
      <c r="I293" s="14">
        <f t="shared" si="19"/>
        <v>8684.7777777777774</v>
      </c>
    </row>
    <row r="294" spans="5:9" x14ac:dyDescent="0.4">
      <c r="E294" s="25">
        <v>292</v>
      </c>
      <c r="F294" s="14">
        <f t="shared" si="16"/>
        <v>536666.66666665324</v>
      </c>
      <c r="G294" s="14">
        <f t="shared" si="17"/>
        <v>7777.7777777777774</v>
      </c>
      <c r="H294" s="14">
        <f t="shared" si="18"/>
        <v>894</v>
      </c>
      <c r="I294" s="14">
        <f t="shared" si="19"/>
        <v>8671.7777777777774</v>
      </c>
    </row>
    <row r="295" spans="5:9" x14ac:dyDescent="0.4">
      <c r="E295" s="25">
        <v>293</v>
      </c>
      <c r="F295" s="14">
        <f t="shared" si="16"/>
        <v>528888.88888887549</v>
      </c>
      <c r="G295" s="14">
        <f t="shared" si="17"/>
        <v>7777.7777777777774</v>
      </c>
      <c r="H295" s="14">
        <f t="shared" si="18"/>
        <v>881</v>
      </c>
      <c r="I295" s="14">
        <f t="shared" si="19"/>
        <v>8658.7777777777774</v>
      </c>
    </row>
    <row r="296" spans="5:9" x14ac:dyDescent="0.4">
      <c r="E296" s="25">
        <v>294</v>
      </c>
      <c r="F296" s="14">
        <f t="shared" si="16"/>
        <v>521111.11111109774</v>
      </c>
      <c r="G296" s="14">
        <f t="shared" si="17"/>
        <v>7777.7777777777774</v>
      </c>
      <c r="H296" s="14">
        <f t="shared" si="18"/>
        <v>869</v>
      </c>
      <c r="I296" s="14">
        <f t="shared" si="19"/>
        <v>8646.7777777777774</v>
      </c>
    </row>
    <row r="297" spans="5:9" x14ac:dyDescent="0.4">
      <c r="E297" s="25">
        <v>295</v>
      </c>
      <c r="F297" s="14">
        <f t="shared" si="16"/>
        <v>513333.33333331998</v>
      </c>
      <c r="G297" s="14">
        <f t="shared" si="17"/>
        <v>7777.7777777777774</v>
      </c>
      <c r="H297" s="14">
        <f t="shared" si="18"/>
        <v>856</v>
      </c>
      <c r="I297" s="14">
        <f t="shared" si="19"/>
        <v>8633.7777777777774</v>
      </c>
    </row>
    <row r="298" spans="5:9" x14ac:dyDescent="0.4">
      <c r="E298" s="25">
        <v>296</v>
      </c>
      <c r="F298" s="14">
        <f t="shared" si="16"/>
        <v>505555.55555554223</v>
      </c>
      <c r="G298" s="14">
        <f t="shared" si="17"/>
        <v>7777.7777777777774</v>
      </c>
      <c r="H298" s="14">
        <f t="shared" si="18"/>
        <v>843</v>
      </c>
      <c r="I298" s="14">
        <f t="shared" si="19"/>
        <v>8620.7777777777774</v>
      </c>
    </row>
    <row r="299" spans="5:9" x14ac:dyDescent="0.4">
      <c r="E299" s="25">
        <v>297</v>
      </c>
      <c r="F299" s="14">
        <f t="shared" si="16"/>
        <v>497777.77777776448</v>
      </c>
      <c r="G299" s="14">
        <f t="shared" si="17"/>
        <v>7777.7777777777774</v>
      </c>
      <c r="H299" s="14">
        <f t="shared" si="18"/>
        <v>830</v>
      </c>
      <c r="I299" s="14">
        <f t="shared" si="19"/>
        <v>8607.7777777777774</v>
      </c>
    </row>
    <row r="300" spans="5:9" x14ac:dyDescent="0.4">
      <c r="E300" s="25">
        <v>298</v>
      </c>
      <c r="F300" s="14">
        <f t="shared" si="16"/>
        <v>489999.99999998673</v>
      </c>
      <c r="G300" s="14">
        <f t="shared" si="17"/>
        <v>7777.7777777777774</v>
      </c>
      <c r="H300" s="14">
        <f t="shared" si="18"/>
        <v>817</v>
      </c>
      <c r="I300" s="14">
        <f t="shared" si="19"/>
        <v>8594.7777777777774</v>
      </c>
    </row>
    <row r="301" spans="5:9" x14ac:dyDescent="0.4">
      <c r="E301" s="25">
        <v>299</v>
      </c>
      <c r="F301" s="14">
        <f t="shared" si="16"/>
        <v>482222.22222220898</v>
      </c>
      <c r="G301" s="14">
        <f t="shared" si="17"/>
        <v>7777.7777777777774</v>
      </c>
      <c r="H301" s="14">
        <f t="shared" si="18"/>
        <v>804</v>
      </c>
      <c r="I301" s="14">
        <f t="shared" si="19"/>
        <v>8581.7777777777774</v>
      </c>
    </row>
    <row r="302" spans="5:9" x14ac:dyDescent="0.4">
      <c r="E302" s="25">
        <v>300</v>
      </c>
      <c r="F302" s="14">
        <f t="shared" si="16"/>
        <v>474444.44444443122</v>
      </c>
      <c r="G302" s="14">
        <f t="shared" si="17"/>
        <v>7777.7777777777774</v>
      </c>
      <c r="H302" s="14">
        <f t="shared" si="18"/>
        <v>791</v>
      </c>
      <c r="I302" s="14">
        <f t="shared" si="19"/>
        <v>8568.7777777777774</v>
      </c>
    </row>
    <row r="303" spans="5:9" x14ac:dyDescent="0.4">
      <c r="E303" s="25">
        <v>301</v>
      </c>
      <c r="F303" s="14">
        <f t="shared" si="16"/>
        <v>466666.66666665347</v>
      </c>
      <c r="G303" s="14">
        <f t="shared" si="17"/>
        <v>7777.7777777777774</v>
      </c>
      <c r="H303" s="14">
        <f t="shared" si="18"/>
        <v>778</v>
      </c>
      <c r="I303" s="14">
        <f t="shared" si="19"/>
        <v>8555.7777777777774</v>
      </c>
    </row>
    <row r="304" spans="5:9" x14ac:dyDescent="0.4">
      <c r="E304" s="25">
        <v>302</v>
      </c>
      <c r="F304" s="14">
        <f t="shared" si="16"/>
        <v>458888.88888887572</v>
      </c>
      <c r="G304" s="14">
        <f t="shared" si="17"/>
        <v>7777.7777777777774</v>
      </c>
      <c r="H304" s="14">
        <f t="shared" si="18"/>
        <v>765</v>
      </c>
      <c r="I304" s="14">
        <f t="shared" si="19"/>
        <v>8542.7777777777774</v>
      </c>
    </row>
    <row r="305" spans="5:9" x14ac:dyDescent="0.4">
      <c r="E305" s="25">
        <v>303</v>
      </c>
      <c r="F305" s="14">
        <f t="shared" si="16"/>
        <v>451111.11111109797</v>
      </c>
      <c r="G305" s="14">
        <f t="shared" si="17"/>
        <v>7777.7777777777774</v>
      </c>
      <c r="H305" s="14">
        <f t="shared" si="18"/>
        <v>752</v>
      </c>
      <c r="I305" s="14">
        <f t="shared" si="19"/>
        <v>8529.7777777777774</v>
      </c>
    </row>
    <row r="306" spans="5:9" x14ac:dyDescent="0.4">
      <c r="E306" s="25">
        <v>304</v>
      </c>
      <c r="F306" s="14">
        <f t="shared" si="16"/>
        <v>443333.33333332022</v>
      </c>
      <c r="G306" s="14">
        <f t="shared" si="17"/>
        <v>7777.7777777777774</v>
      </c>
      <c r="H306" s="14">
        <f t="shared" si="18"/>
        <v>739</v>
      </c>
      <c r="I306" s="14">
        <f t="shared" si="19"/>
        <v>8516.7777777777774</v>
      </c>
    </row>
    <row r="307" spans="5:9" x14ac:dyDescent="0.4">
      <c r="E307" s="25">
        <v>305</v>
      </c>
      <c r="F307" s="14">
        <f t="shared" si="16"/>
        <v>435555.55555554247</v>
      </c>
      <c r="G307" s="14">
        <f t="shared" si="17"/>
        <v>7777.7777777777774</v>
      </c>
      <c r="H307" s="14">
        <f t="shared" si="18"/>
        <v>726</v>
      </c>
      <c r="I307" s="14">
        <f t="shared" si="19"/>
        <v>8503.7777777777774</v>
      </c>
    </row>
    <row r="308" spans="5:9" x14ac:dyDescent="0.4">
      <c r="E308" s="25">
        <v>306</v>
      </c>
      <c r="F308" s="14">
        <f t="shared" si="16"/>
        <v>427777.77777776471</v>
      </c>
      <c r="G308" s="14">
        <f t="shared" si="17"/>
        <v>7777.7777777777774</v>
      </c>
      <c r="H308" s="14">
        <f t="shared" si="18"/>
        <v>713</v>
      </c>
      <c r="I308" s="14">
        <f t="shared" si="19"/>
        <v>8490.7777777777774</v>
      </c>
    </row>
    <row r="309" spans="5:9" x14ac:dyDescent="0.4">
      <c r="E309" s="25">
        <v>307</v>
      </c>
      <c r="F309" s="14">
        <f t="shared" si="16"/>
        <v>419999.99999998696</v>
      </c>
      <c r="G309" s="14">
        <f t="shared" si="17"/>
        <v>7777.7777777777774</v>
      </c>
      <c r="H309" s="14">
        <f t="shared" si="18"/>
        <v>700</v>
      </c>
      <c r="I309" s="14">
        <f t="shared" si="19"/>
        <v>8477.7777777777774</v>
      </c>
    </row>
    <row r="310" spans="5:9" x14ac:dyDescent="0.4">
      <c r="E310" s="25">
        <v>308</v>
      </c>
      <c r="F310" s="14">
        <f t="shared" si="16"/>
        <v>412222.22222220921</v>
      </c>
      <c r="G310" s="14">
        <f t="shared" si="17"/>
        <v>7777.7777777777774</v>
      </c>
      <c r="H310" s="14">
        <f t="shared" si="18"/>
        <v>687</v>
      </c>
      <c r="I310" s="14">
        <f t="shared" si="19"/>
        <v>8464.7777777777774</v>
      </c>
    </row>
    <row r="311" spans="5:9" x14ac:dyDescent="0.4">
      <c r="E311" s="25">
        <v>309</v>
      </c>
      <c r="F311" s="14">
        <f t="shared" si="16"/>
        <v>404444.44444443146</v>
      </c>
      <c r="G311" s="14">
        <f t="shared" si="17"/>
        <v>7777.7777777777774</v>
      </c>
      <c r="H311" s="14">
        <f t="shared" si="18"/>
        <v>674</v>
      </c>
      <c r="I311" s="14">
        <f t="shared" si="19"/>
        <v>8451.7777777777774</v>
      </c>
    </row>
    <row r="312" spans="5:9" x14ac:dyDescent="0.4">
      <c r="E312" s="25">
        <v>310</v>
      </c>
      <c r="F312" s="14">
        <f t="shared" si="16"/>
        <v>396666.66666665371</v>
      </c>
      <c r="G312" s="14">
        <f t="shared" si="17"/>
        <v>7777.7777777777774</v>
      </c>
      <c r="H312" s="14">
        <f t="shared" si="18"/>
        <v>661</v>
      </c>
      <c r="I312" s="14">
        <f t="shared" si="19"/>
        <v>8438.7777777777774</v>
      </c>
    </row>
    <row r="313" spans="5:9" x14ac:dyDescent="0.4">
      <c r="E313" s="25">
        <v>311</v>
      </c>
      <c r="F313" s="14">
        <f t="shared" si="16"/>
        <v>388888.88888887595</v>
      </c>
      <c r="G313" s="14">
        <f t="shared" si="17"/>
        <v>7777.7777777777774</v>
      </c>
      <c r="H313" s="14">
        <f t="shared" si="18"/>
        <v>648</v>
      </c>
      <c r="I313" s="14">
        <f t="shared" si="19"/>
        <v>8425.7777777777774</v>
      </c>
    </row>
    <row r="314" spans="5:9" x14ac:dyDescent="0.4">
      <c r="E314" s="25">
        <v>312</v>
      </c>
      <c r="F314" s="14">
        <f t="shared" si="16"/>
        <v>381111.1111110982</v>
      </c>
      <c r="G314" s="14">
        <f t="shared" si="17"/>
        <v>7777.7777777777774</v>
      </c>
      <c r="H314" s="14">
        <f t="shared" si="18"/>
        <v>635</v>
      </c>
      <c r="I314" s="14">
        <f t="shared" si="19"/>
        <v>8412.7777777777774</v>
      </c>
    </row>
    <row r="315" spans="5:9" x14ac:dyDescent="0.4">
      <c r="E315" s="25">
        <v>313</v>
      </c>
      <c r="F315" s="14">
        <f t="shared" si="16"/>
        <v>373333.33333332045</v>
      </c>
      <c r="G315" s="14">
        <f t="shared" si="17"/>
        <v>7777.7777777777774</v>
      </c>
      <c r="H315" s="14">
        <f t="shared" si="18"/>
        <v>622</v>
      </c>
      <c r="I315" s="14">
        <f t="shared" si="19"/>
        <v>8399.7777777777774</v>
      </c>
    </row>
    <row r="316" spans="5:9" x14ac:dyDescent="0.4">
      <c r="E316" s="25">
        <v>314</v>
      </c>
      <c r="F316" s="14">
        <f t="shared" si="16"/>
        <v>365555.5555555427</v>
      </c>
      <c r="G316" s="14">
        <f t="shared" si="17"/>
        <v>7777.7777777777774</v>
      </c>
      <c r="H316" s="14">
        <f t="shared" si="18"/>
        <v>609</v>
      </c>
      <c r="I316" s="14">
        <f t="shared" si="19"/>
        <v>8386.7777777777774</v>
      </c>
    </row>
    <row r="317" spans="5:9" x14ac:dyDescent="0.4">
      <c r="E317" s="25">
        <v>315</v>
      </c>
      <c r="F317" s="14">
        <f t="shared" si="16"/>
        <v>357777.77777776495</v>
      </c>
      <c r="G317" s="14">
        <f t="shared" si="17"/>
        <v>7777.7777777777774</v>
      </c>
      <c r="H317" s="14">
        <f t="shared" si="18"/>
        <v>596</v>
      </c>
      <c r="I317" s="14">
        <f t="shared" si="19"/>
        <v>8373.7777777777774</v>
      </c>
    </row>
    <row r="318" spans="5:9" x14ac:dyDescent="0.4">
      <c r="E318" s="25">
        <v>316</v>
      </c>
      <c r="F318" s="14">
        <f t="shared" si="16"/>
        <v>349999.99999998719</v>
      </c>
      <c r="G318" s="14">
        <f t="shared" si="17"/>
        <v>7777.7777777777774</v>
      </c>
      <c r="H318" s="14">
        <f t="shared" si="18"/>
        <v>583</v>
      </c>
      <c r="I318" s="14">
        <f t="shared" si="19"/>
        <v>8360.7777777777774</v>
      </c>
    </row>
    <row r="319" spans="5:9" x14ac:dyDescent="0.4">
      <c r="E319" s="25">
        <v>317</v>
      </c>
      <c r="F319" s="14">
        <f t="shared" si="16"/>
        <v>342222.22222220944</v>
      </c>
      <c r="G319" s="14">
        <f t="shared" si="17"/>
        <v>7777.7777777777774</v>
      </c>
      <c r="H319" s="14">
        <f t="shared" si="18"/>
        <v>570</v>
      </c>
      <c r="I319" s="14">
        <f t="shared" si="19"/>
        <v>8347.7777777777774</v>
      </c>
    </row>
    <row r="320" spans="5:9" x14ac:dyDescent="0.4">
      <c r="E320" s="25">
        <v>318</v>
      </c>
      <c r="F320" s="14">
        <f t="shared" si="16"/>
        <v>334444.44444443169</v>
      </c>
      <c r="G320" s="14">
        <f t="shared" si="17"/>
        <v>7777.7777777777774</v>
      </c>
      <c r="H320" s="14">
        <f t="shared" si="18"/>
        <v>557</v>
      </c>
      <c r="I320" s="14">
        <f t="shared" si="19"/>
        <v>8334.7777777777774</v>
      </c>
    </row>
    <row r="321" spans="5:9" x14ac:dyDescent="0.4">
      <c r="E321" s="25">
        <v>319</v>
      </c>
      <c r="F321" s="14">
        <f t="shared" si="16"/>
        <v>326666.66666665394</v>
      </c>
      <c r="G321" s="14">
        <f t="shared" si="17"/>
        <v>7777.7777777777774</v>
      </c>
      <c r="H321" s="14">
        <f t="shared" si="18"/>
        <v>544</v>
      </c>
      <c r="I321" s="14">
        <f t="shared" si="19"/>
        <v>8321.7777777777774</v>
      </c>
    </row>
    <row r="322" spans="5:9" x14ac:dyDescent="0.4">
      <c r="E322" s="25">
        <v>320</v>
      </c>
      <c r="F322" s="14">
        <f t="shared" si="16"/>
        <v>318888.88888887619</v>
      </c>
      <c r="G322" s="14">
        <f t="shared" si="17"/>
        <v>7777.7777777777774</v>
      </c>
      <c r="H322" s="14">
        <f t="shared" si="18"/>
        <v>531</v>
      </c>
      <c r="I322" s="14">
        <f t="shared" si="19"/>
        <v>8308.7777777777774</v>
      </c>
    </row>
    <row r="323" spans="5:9" x14ac:dyDescent="0.4">
      <c r="E323" s="25">
        <v>321</v>
      </c>
      <c r="F323" s="14">
        <f t="shared" si="16"/>
        <v>311111.11111109843</v>
      </c>
      <c r="G323" s="14">
        <f t="shared" si="17"/>
        <v>7777.7777777777774</v>
      </c>
      <c r="H323" s="14">
        <f t="shared" si="18"/>
        <v>519</v>
      </c>
      <c r="I323" s="14">
        <f t="shared" si="19"/>
        <v>8296.7777777777774</v>
      </c>
    </row>
    <row r="324" spans="5:9" x14ac:dyDescent="0.4">
      <c r="E324" s="25">
        <v>322</v>
      </c>
      <c r="F324" s="14">
        <f t="shared" ref="F324:F387" si="20">IF($E324&gt;$B$7*12,"",F323-G323)</f>
        <v>303333.33333332068</v>
      </c>
      <c r="G324" s="14">
        <f t="shared" ref="G324:G387" si="21">IF($E324&gt;$B$7*12,"",G323)</f>
        <v>7777.7777777777774</v>
      </c>
      <c r="H324" s="14">
        <f t="shared" ref="H324:H387" si="22">IF($E324&gt;$B$7*12,"",ROUND(F324*($B$8/12),0))</f>
        <v>506</v>
      </c>
      <c r="I324" s="14">
        <f t="shared" ref="I324:I387" si="23">IF($E324&gt;$B$7*12,"",G324+H324)</f>
        <v>8283.7777777777774</v>
      </c>
    </row>
    <row r="325" spans="5:9" x14ac:dyDescent="0.4">
      <c r="E325" s="25">
        <v>323</v>
      </c>
      <c r="F325" s="14">
        <f t="shared" si="20"/>
        <v>295555.55555554293</v>
      </c>
      <c r="G325" s="14">
        <f t="shared" si="21"/>
        <v>7777.7777777777774</v>
      </c>
      <c r="H325" s="14">
        <f t="shared" si="22"/>
        <v>493</v>
      </c>
      <c r="I325" s="14">
        <f t="shared" si="23"/>
        <v>8270.7777777777774</v>
      </c>
    </row>
    <row r="326" spans="5:9" x14ac:dyDescent="0.4">
      <c r="E326" s="25">
        <v>324</v>
      </c>
      <c r="F326" s="14">
        <f t="shared" si="20"/>
        <v>287777.77777776518</v>
      </c>
      <c r="G326" s="14">
        <f t="shared" si="21"/>
        <v>7777.7777777777774</v>
      </c>
      <c r="H326" s="14">
        <f t="shared" si="22"/>
        <v>480</v>
      </c>
      <c r="I326" s="14">
        <f t="shared" si="23"/>
        <v>8257.7777777777774</v>
      </c>
    </row>
    <row r="327" spans="5:9" x14ac:dyDescent="0.4">
      <c r="E327" s="25">
        <v>325</v>
      </c>
      <c r="F327" s="14">
        <f t="shared" si="20"/>
        <v>279999.99999998743</v>
      </c>
      <c r="G327" s="14">
        <f t="shared" si="21"/>
        <v>7777.7777777777774</v>
      </c>
      <c r="H327" s="14">
        <f t="shared" si="22"/>
        <v>467</v>
      </c>
      <c r="I327" s="14">
        <f t="shared" si="23"/>
        <v>8244.7777777777774</v>
      </c>
    </row>
    <row r="328" spans="5:9" x14ac:dyDescent="0.4">
      <c r="E328" s="25">
        <v>326</v>
      </c>
      <c r="F328" s="14">
        <f t="shared" si="20"/>
        <v>272222.22222220968</v>
      </c>
      <c r="G328" s="14">
        <f t="shared" si="21"/>
        <v>7777.7777777777774</v>
      </c>
      <c r="H328" s="14">
        <f t="shared" si="22"/>
        <v>454</v>
      </c>
      <c r="I328" s="14">
        <f t="shared" si="23"/>
        <v>8231.7777777777774</v>
      </c>
    </row>
    <row r="329" spans="5:9" x14ac:dyDescent="0.4">
      <c r="E329" s="25">
        <v>327</v>
      </c>
      <c r="F329" s="14">
        <f t="shared" si="20"/>
        <v>264444.44444443192</v>
      </c>
      <c r="G329" s="14">
        <f t="shared" si="21"/>
        <v>7777.7777777777774</v>
      </c>
      <c r="H329" s="14">
        <f t="shared" si="22"/>
        <v>441</v>
      </c>
      <c r="I329" s="14">
        <f t="shared" si="23"/>
        <v>8218.7777777777774</v>
      </c>
    </row>
    <row r="330" spans="5:9" x14ac:dyDescent="0.4">
      <c r="E330" s="25">
        <v>328</v>
      </c>
      <c r="F330" s="14">
        <f t="shared" si="20"/>
        <v>256666.66666665414</v>
      </c>
      <c r="G330" s="14">
        <f t="shared" si="21"/>
        <v>7777.7777777777774</v>
      </c>
      <c r="H330" s="14">
        <f t="shared" si="22"/>
        <v>428</v>
      </c>
      <c r="I330" s="14">
        <f t="shared" si="23"/>
        <v>8205.7777777777774</v>
      </c>
    </row>
    <row r="331" spans="5:9" x14ac:dyDescent="0.4">
      <c r="E331" s="25">
        <v>329</v>
      </c>
      <c r="F331" s="14">
        <f t="shared" si="20"/>
        <v>248888.88888887636</v>
      </c>
      <c r="G331" s="14">
        <f t="shared" si="21"/>
        <v>7777.7777777777774</v>
      </c>
      <c r="H331" s="14">
        <f t="shared" si="22"/>
        <v>415</v>
      </c>
      <c r="I331" s="14">
        <f t="shared" si="23"/>
        <v>8192.7777777777774</v>
      </c>
    </row>
    <row r="332" spans="5:9" x14ac:dyDescent="0.4">
      <c r="E332" s="25">
        <v>330</v>
      </c>
      <c r="F332" s="14">
        <f t="shared" si="20"/>
        <v>241111.11111109858</v>
      </c>
      <c r="G332" s="14">
        <f t="shared" si="21"/>
        <v>7777.7777777777774</v>
      </c>
      <c r="H332" s="14">
        <f t="shared" si="22"/>
        <v>402</v>
      </c>
      <c r="I332" s="14">
        <f t="shared" si="23"/>
        <v>8179.7777777777774</v>
      </c>
    </row>
    <row r="333" spans="5:9" x14ac:dyDescent="0.4">
      <c r="E333" s="25">
        <v>331</v>
      </c>
      <c r="F333" s="14">
        <f t="shared" si="20"/>
        <v>233333.3333333208</v>
      </c>
      <c r="G333" s="14">
        <f t="shared" si="21"/>
        <v>7777.7777777777774</v>
      </c>
      <c r="H333" s="14">
        <f t="shared" si="22"/>
        <v>389</v>
      </c>
      <c r="I333" s="14">
        <f t="shared" si="23"/>
        <v>8166.7777777777774</v>
      </c>
    </row>
    <row r="334" spans="5:9" x14ac:dyDescent="0.4">
      <c r="E334" s="25">
        <v>332</v>
      </c>
      <c r="F334" s="14">
        <f t="shared" si="20"/>
        <v>225555.55555554302</v>
      </c>
      <c r="G334" s="14">
        <f t="shared" si="21"/>
        <v>7777.7777777777774</v>
      </c>
      <c r="H334" s="14">
        <f t="shared" si="22"/>
        <v>376</v>
      </c>
      <c r="I334" s="14">
        <f t="shared" si="23"/>
        <v>8153.7777777777774</v>
      </c>
    </row>
    <row r="335" spans="5:9" x14ac:dyDescent="0.4">
      <c r="E335" s="25">
        <v>333</v>
      </c>
      <c r="F335" s="14">
        <f t="shared" si="20"/>
        <v>217777.77777776524</v>
      </c>
      <c r="G335" s="14">
        <f t="shared" si="21"/>
        <v>7777.7777777777774</v>
      </c>
      <c r="H335" s="14">
        <f t="shared" si="22"/>
        <v>363</v>
      </c>
      <c r="I335" s="14">
        <f t="shared" si="23"/>
        <v>8140.7777777777774</v>
      </c>
    </row>
    <row r="336" spans="5:9" x14ac:dyDescent="0.4">
      <c r="E336" s="25">
        <v>334</v>
      </c>
      <c r="F336" s="14">
        <f t="shared" si="20"/>
        <v>209999.99999998746</v>
      </c>
      <c r="G336" s="14">
        <f t="shared" si="21"/>
        <v>7777.7777777777774</v>
      </c>
      <c r="H336" s="14">
        <f t="shared" si="22"/>
        <v>350</v>
      </c>
      <c r="I336" s="14">
        <f t="shared" si="23"/>
        <v>8127.7777777777774</v>
      </c>
    </row>
    <row r="337" spans="5:9" x14ac:dyDescent="0.4">
      <c r="E337" s="25">
        <v>335</v>
      </c>
      <c r="F337" s="14">
        <f t="shared" si="20"/>
        <v>202222.22222220968</v>
      </c>
      <c r="G337" s="14">
        <f t="shared" si="21"/>
        <v>7777.7777777777774</v>
      </c>
      <c r="H337" s="14">
        <f t="shared" si="22"/>
        <v>337</v>
      </c>
      <c r="I337" s="14">
        <f t="shared" si="23"/>
        <v>8114.7777777777774</v>
      </c>
    </row>
    <row r="338" spans="5:9" x14ac:dyDescent="0.4">
      <c r="E338" s="25">
        <v>336</v>
      </c>
      <c r="F338" s="14">
        <f t="shared" si="20"/>
        <v>194444.44444443189</v>
      </c>
      <c r="G338" s="14">
        <f t="shared" si="21"/>
        <v>7777.7777777777774</v>
      </c>
      <c r="H338" s="14">
        <f t="shared" si="22"/>
        <v>324</v>
      </c>
      <c r="I338" s="14">
        <f t="shared" si="23"/>
        <v>8101.7777777777774</v>
      </c>
    </row>
    <row r="339" spans="5:9" x14ac:dyDescent="0.4">
      <c r="E339" s="25">
        <v>337</v>
      </c>
      <c r="F339" s="14">
        <f t="shared" si="20"/>
        <v>186666.66666665411</v>
      </c>
      <c r="G339" s="14">
        <f t="shared" si="21"/>
        <v>7777.7777777777774</v>
      </c>
      <c r="H339" s="14">
        <f t="shared" si="22"/>
        <v>311</v>
      </c>
      <c r="I339" s="14">
        <f t="shared" si="23"/>
        <v>8088.7777777777774</v>
      </c>
    </row>
    <row r="340" spans="5:9" x14ac:dyDescent="0.4">
      <c r="E340" s="25">
        <v>338</v>
      </c>
      <c r="F340" s="14">
        <f t="shared" si="20"/>
        <v>178888.88888887633</v>
      </c>
      <c r="G340" s="14">
        <f t="shared" si="21"/>
        <v>7777.7777777777774</v>
      </c>
      <c r="H340" s="14">
        <f t="shared" si="22"/>
        <v>298</v>
      </c>
      <c r="I340" s="14">
        <f t="shared" si="23"/>
        <v>8075.7777777777774</v>
      </c>
    </row>
    <row r="341" spans="5:9" x14ac:dyDescent="0.4">
      <c r="E341" s="25">
        <v>339</v>
      </c>
      <c r="F341" s="14">
        <f t="shared" si="20"/>
        <v>171111.11111109855</v>
      </c>
      <c r="G341" s="14">
        <f t="shared" si="21"/>
        <v>7777.7777777777774</v>
      </c>
      <c r="H341" s="14">
        <f t="shared" si="22"/>
        <v>285</v>
      </c>
      <c r="I341" s="14">
        <f t="shared" si="23"/>
        <v>8062.7777777777774</v>
      </c>
    </row>
    <row r="342" spans="5:9" x14ac:dyDescent="0.4">
      <c r="E342" s="25">
        <v>340</v>
      </c>
      <c r="F342" s="14">
        <f t="shared" si="20"/>
        <v>163333.33333332077</v>
      </c>
      <c r="G342" s="14">
        <f t="shared" si="21"/>
        <v>7777.7777777777774</v>
      </c>
      <c r="H342" s="14">
        <f t="shared" si="22"/>
        <v>272</v>
      </c>
      <c r="I342" s="14">
        <f t="shared" si="23"/>
        <v>8049.7777777777774</v>
      </c>
    </row>
    <row r="343" spans="5:9" x14ac:dyDescent="0.4">
      <c r="E343" s="25">
        <v>341</v>
      </c>
      <c r="F343" s="14">
        <f t="shared" si="20"/>
        <v>155555.55555554299</v>
      </c>
      <c r="G343" s="14">
        <f t="shared" si="21"/>
        <v>7777.7777777777774</v>
      </c>
      <c r="H343" s="14">
        <f t="shared" si="22"/>
        <v>259</v>
      </c>
      <c r="I343" s="14">
        <f t="shared" si="23"/>
        <v>8036.7777777777774</v>
      </c>
    </row>
    <row r="344" spans="5:9" x14ac:dyDescent="0.4">
      <c r="E344" s="25">
        <v>342</v>
      </c>
      <c r="F344" s="14">
        <f t="shared" si="20"/>
        <v>147777.77777776521</v>
      </c>
      <c r="G344" s="14">
        <f t="shared" si="21"/>
        <v>7777.7777777777774</v>
      </c>
      <c r="H344" s="14">
        <f t="shared" si="22"/>
        <v>246</v>
      </c>
      <c r="I344" s="14">
        <f t="shared" si="23"/>
        <v>8023.7777777777774</v>
      </c>
    </row>
    <row r="345" spans="5:9" x14ac:dyDescent="0.4">
      <c r="E345" s="25">
        <v>343</v>
      </c>
      <c r="F345" s="14">
        <f t="shared" si="20"/>
        <v>139999.99999998743</v>
      </c>
      <c r="G345" s="14">
        <f t="shared" si="21"/>
        <v>7777.7777777777774</v>
      </c>
      <c r="H345" s="14">
        <f t="shared" si="22"/>
        <v>233</v>
      </c>
      <c r="I345" s="14">
        <f t="shared" si="23"/>
        <v>8010.7777777777774</v>
      </c>
    </row>
    <row r="346" spans="5:9" x14ac:dyDescent="0.4">
      <c r="E346" s="25">
        <v>344</v>
      </c>
      <c r="F346" s="14">
        <f t="shared" si="20"/>
        <v>132222.22222220965</v>
      </c>
      <c r="G346" s="14">
        <f t="shared" si="21"/>
        <v>7777.7777777777774</v>
      </c>
      <c r="H346" s="14">
        <f t="shared" si="22"/>
        <v>220</v>
      </c>
      <c r="I346" s="14">
        <f t="shared" si="23"/>
        <v>7997.7777777777774</v>
      </c>
    </row>
    <row r="347" spans="5:9" x14ac:dyDescent="0.4">
      <c r="E347" s="25">
        <v>345</v>
      </c>
      <c r="F347" s="14">
        <f t="shared" si="20"/>
        <v>124444.44444443187</v>
      </c>
      <c r="G347" s="14">
        <f t="shared" si="21"/>
        <v>7777.7777777777774</v>
      </c>
      <c r="H347" s="14">
        <f t="shared" si="22"/>
        <v>207</v>
      </c>
      <c r="I347" s="14">
        <f t="shared" si="23"/>
        <v>7984.7777777777774</v>
      </c>
    </row>
    <row r="348" spans="5:9" x14ac:dyDescent="0.4">
      <c r="E348" s="25">
        <v>346</v>
      </c>
      <c r="F348" s="14">
        <f t="shared" si="20"/>
        <v>116666.66666665408</v>
      </c>
      <c r="G348" s="14">
        <f t="shared" si="21"/>
        <v>7777.7777777777774</v>
      </c>
      <c r="H348" s="14">
        <f t="shared" si="22"/>
        <v>194</v>
      </c>
      <c r="I348" s="14">
        <f t="shared" si="23"/>
        <v>7971.7777777777774</v>
      </c>
    </row>
    <row r="349" spans="5:9" x14ac:dyDescent="0.4">
      <c r="E349" s="25">
        <v>347</v>
      </c>
      <c r="F349" s="14">
        <f t="shared" si="20"/>
        <v>108888.8888888763</v>
      </c>
      <c r="G349" s="14">
        <f t="shared" si="21"/>
        <v>7777.7777777777774</v>
      </c>
      <c r="H349" s="14">
        <f t="shared" si="22"/>
        <v>181</v>
      </c>
      <c r="I349" s="14">
        <f t="shared" si="23"/>
        <v>7958.7777777777774</v>
      </c>
    </row>
    <row r="350" spans="5:9" x14ac:dyDescent="0.4">
      <c r="E350" s="25">
        <v>348</v>
      </c>
      <c r="F350" s="14">
        <f t="shared" si="20"/>
        <v>101111.11111109852</v>
      </c>
      <c r="G350" s="14">
        <f t="shared" si="21"/>
        <v>7777.7777777777774</v>
      </c>
      <c r="H350" s="14">
        <f t="shared" si="22"/>
        <v>169</v>
      </c>
      <c r="I350" s="14">
        <f t="shared" si="23"/>
        <v>7946.7777777777774</v>
      </c>
    </row>
    <row r="351" spans="5:9" x14ac:dyDescent="0.4">
      <c r="E351" s="25">
        <v>349</v>
      </c>
      <c r="F351" s="14">
        <f t="shared" si="20"/>
        <v>93333.333333320741</v>
      </c>
      <c r="G351" s="14">
        <f t="shared" si="21"/>
        <v>7777.7777777777774</v>
      </c>
      <c r="H351" s="14">
        <f t="shared" si="22"/>
        <v>156</v>
      </c>
      <c r="I351" s="14">
        <f t="shared" si="23"/>
        <v>7933.7777777777774</v>
      </c>
    </row>
    <row r="352" spans="5:9" x14ac:dyDescent="0.4">
      <c r="E352" s="25">
        <v>350</v>
      </c>
      <c r="F352" s="14">
        <f t="shared" si="20"/>
        <v>85555.55555554296</v>
      </c>
      <c r="G352" s="14">
        <f t="shared" si="21"/>
        <v>7777.7777777777774</v>
      </c>
      <c r="H352" s="14">
        <f t="shared" si="22"/>
        <v>143</v>
      </c>
      <c r="I352" s="14">
        <f t="shared" si="23"/>
        <v>7920.7777777777774</v>
      </c>
    </row>
    <row r="353" spans="5:9" x14ac:dyDescent="0.4">
      <c r="E353" s="25">
        <v>351</v>
      </c>
      <c r="F353" s="14">
        <f t="shared" si="20"/>
        <v>77777.777777765179</v>
      </c>
      <c r="G353" s="14">
        <f t="shared" si="21"/>
        <v>7777.7777777777774</v>
      </c>
      <c r="H353" s="14">
        <f t="shared" si="22"/>
        <v>130</v>
      </c>
      <c r="I353" s="14">
        <f t="shared" si="23"/>
        <v>7907.7777777777774</v>
      </c>
    </row>
    <row r="354" spans="5:9" x14ac:dyDescent="0.4">
      <c r="E354" s="25">
        <v>352</v>
      </c>
      <c r="F354" s="14">
        <f t="shared" si="20"/>
        <v>69999.999999987398</v>
      </c>
      <c r="G354" s="14">
        <f t="shared" si="21"/>
        <v>7777.7777777777774</v>
      </c>
      <c r="H354" s="14">
        <f t="shared" si="22"/>
        <v>117</v>
      </c>
      <c r="I354" s="14">
        <f t="shared" si="23"/>
        <v>7894.7777777777774</v>
      </c>
    </row>
    <row r="355" spans="5:9" x14ac:dyDescent="0.4">
      <c r="E355" s="25">
        <v>353</v>
      </c>
      <c r="F355" s="14">
        <f t="shared" si="20"/>
        <v>62222.222222209617</v>
      </c>
      <c r="G355" s="14">
        <f t="shared" si="21"/>
        <v>7777.7777777777774</v>
      </c>
      <c r="H355" s="14">
        <f t="shared" si="22"/>
        <v>104</v>
      </c>
      <c r="I355" s="14">
        <f t="shared" si="23"/>
        <v>7881.7777777777774</v>
      </c>
    </row>
    <row r="356" spans="5:9" x14ac:dyDescent="0.4">
      <c r="E356" s="25">
        <v>354</v>
      </c>
      <c r="F356" s="14">
        <f t="shared" si="20"/>
        <v>54444.444444431836</v>
      </c>
      <c r="G356" s="14">
        <f t="shared" si="21"/>
        <v>7777.7777777777774</v>
      </c>
      <c r="H356" s="14">
        <f t="shared" si="22"/>
        <v>91</v>
      </c>
      <c r="I356" s="14">
        <f t="shared" si="23"/>
        <v>7868.7777777777774</v>
      </c>
    </row>
    <row r="357" spans="5:9" x14ac:dyDescent="0.4">
      <c r="E357" s="25">
        <v>355</v>
      </c>
      <c r="F357" s="14">
        <f t="shared" si="20"/>
        <v>46666.666666654055</v>
      </c>
      <c r="G357" s="14">
        <f t="shared" si="21"/>
        <v>7777.7777777777774</v>
      </c>
      <c r="H357" s="14">
        <f t="shared" si="22"/>
        <v>78</v>
      </c>
      <c r="I357" s="14">
        <f t="shared" si="23"/>
        <v>7855.7777777777774</v>
      </c>
    </row>
    <row r="358" spans="5:9" x14ac:dyDescent="0.4">
      <c r="E358" s="25">
        <v>356</v>
      </c>
      <c r="F358" s="14">
        <f t="shared" si="20"/>
        <v>38888.888888876274</v>
      </c>
      <c r="G358" s="14">
        <f t="shared" si="21"/>
        <v>7777.7777777777774</v>
      </c>
      <c r="H358" s="14">
        <f t="shared" si="22"/>
        <v>65</v>
      </c>
      <c r="I358" s="14">
        <f t="shared" si="23"/>
        <v>7842.7777777777774</v>
      </c>
    </row>
    <row r="359" spans="5:9" x14ac:dyDescent="0.4">
      <c r="E359" s="25">
        <v>357</v>
      </c>
      <c r="F359" s="14">
        <f t="shared" si="20"/>
        <v>31111.111111098497</v>
      </c>
      <c r="G359" s="14">
        <f t="shared" si="21"/>
        <v>7777.7777777777774</v>
      </c>
      <c r="H359" s="14">
        <f t="shared" si="22"/>
        <v>52</v>
      </c>
      <c r="I359" s="14">
        <f t="shared" si="23"/>
        <v>7829.7777777777774</v>
      </c>
    </row>
    <row r="360" spans="5:9" x14ac:dyDescent="0.4">
      <c r="E360" s="25">
        <v>358</v>
      </c>
      <c r="F360" s="14">
        <f t="shared" si="20"/>
        <v>23333.333333320719</v>
      </c>
      <c r="G360" s="14">
        <f t="shared" si="21"/>
        <v>7777.7777777777774</v>
      </c>
      <c r="H360" s="14">
        <f t="shared" si="22"/>
        <v>39</v>
      </c>
      <c r="I360" s="14">
        <f t="shared" si="23"/>
        <v>7816.7777777777774</v>
      </c>
    </row>
    <row r="361" spans="5:9" x14ac:dyDescent="0.4">
      <c r="E361" s="25">
        <v>359</v>
      </c>
      <c r="F361" s="14">
        <f t="shared" si="20"/>
        <v>15555.555555542942</v>
      </c>
      <c r="G361" s="14">
        <f t="shared" si="21"/>
        <v>7777.7777777777774</v>
      </c>
      <c r="H361" s="14">
        <f t="shared" si="22"/>
        <v>26</v>
      </c>
      <c r="I361" s="14">
        <f t="shared" si="23"/>
        <v>7803.7777777777774</v>
      </c>
    </row>
    <row r="362" spans="5:9" x14ac:dyDescent="0.4">
      <c r="E362" s="25">
        <v>360</v>
      </c>
      <c r="F362" s="14">
        <f t="shared" si="20"/>
        <v>7777.7777777651645</v>
      </c>
      <c r="G362" s="14">
        <f t="shared" si="21"/>
        <v>7777.7777777777774</v>
      </c>
      <c r="H362" s="14">
        <f t="shared" si="22"/>
        <v>13</v>
      </c>
      <c r="I362" s="14">
        <f t="shared" si="23"/>
        <v>7790.7777777777774</v>
      </c>
    </row>
    <row r="363" spans="5:9" x14ac:dyDescent="0.4">
      <c r="E363" s="25">
        <v>361</v>
      </c>
      <c r="F363" s="14" t="str">
        <f t="shared" si="20"/>
        <v/>
      </c>
      <c r="G363" s="14" t="str">
        <f t="shared" si="21"/>
        <v/>
      </c>
      <c r="H363" s="14" t="str">
        <f t="shared" si="22"/>
        <v/>
      </c>
      <c r="I363" s="14" t="str">
        <f t="shared" si="23"/>
        <v/>
      </c>
    </row>
    <row r="364" spans="5:9" x14ac:dyDescent="0.4">
      <c r="E364" s="25">
        <v>362</v>
      </c>
      <c r="F364" s="14" t="str">
        <f t="shared" si="20"/>
        <v/>
      </c>
      <c r="G364" s="14" t="str">
        <f t="shared" si="21"/>
        <v/>
      </c>
      <c r="H364" s="14" t="str">
        <f t="shared" si="22"/>
        <v/>
      </c>
      <c r="I364" s="14" t="str">
        <f t="shared" si="23"/>
        <v/>
      </c>
    </row>
    <row r="365" spans="5:9" x14ac:dyDescent="0.4">
      <c r="E365" s="25">
        <v>363</v>
      </c>
      <c r="F365" s="14" t="str">
        <f t="shared" si="20"/>
        <v/>
      </c>
      <c r="G365" s="14" t="str">
        <f t="shared" si="21"/>
        <v/>
      </c>
      <c r="H365" s="14" t="str">
        <f t="shared" si="22"/>
        <v/>
      </c>
      <c r="I365" s="14" t="str">
        <f t="shared" si="23"/>
        <v/>
      </c>
    </row>
    <row r="366" spans="5:9" x14ac:dyDescent="0.4">
      <c r="E366" s="25">
        <v>364</v>
      </c>
      <c r="F366" s="14" t="str">
        <f t="shared" si="20"/>
        <v/>
      </c>
      <c r="G366" s="14" t="str">
        <f t="shared" si="21"/>
        <v/>
      </c>
      <c r="H366" s="14" t="str">
        <f t="shared" si="22"/>
        <v/>
      </c>
      <c r="I366" s="14" t="str">
        <f t="shared" si="23"/>
        <v/>
      </c>
    </row>
    <row r="367" spans="5:9" x14ac:dyDescent="0.4">
      <c r="E367" s="25">
        <v>365</v>
      </c>
      <c r="F367" s="14" t="str">
        <f t="shared" si="20"/>
        <v/>
      </c>
      <c r="G367" s="14" t="str">
        <f t="shared" si="21"/>
        <v/>
      </c>
      <c r="H367" s="14" t="str">
        <f t="shared" si="22"/>
        <v/>
      </c>
      <c r="I367" s="14" t="str">
        <f t="shared" si="23"/>
        <v/>
      </c>
    </row>
    <row r="368" spans="5:9" x14ac:dyDescent="0.4">
      <c r="E368" s="25">
        <v>366</v>
      </c>
      <c r="F368" s="14" t="str">
        <f t="shared" si="20"/>
        <v/>
      </c>
      <c r="G368" s="14" t="str">
        <f t="shared" si="21"/>
        <v/>
      </c>
      <c r="H368" s="14" t="str">
        <f t="shared" si="22"/>
        <v/>
      </c>
      <c r="I368" s="14" t="str">
        <f t="shared" si="23"/>
        <v/>
      </c>
    </row>
    <row r="369" spans="5:9" x14ac:dyDescent="0.4">
      <c r="E369" s="25">
        <v>367</v>
      </c>
      <c r="F369" s="14" t="str">
        <f t="shared" si="20"/>
        <v/>
      </c>
      <c r="G369" s="14" t="str">
        <f t="shared" si="21"/>
        <v/>
      </c>
      <c r="H369" s="14" t="str">
        <f t="shared" si="22"/>
        <v/>
      </c>
      <c r="I369" s="14" t="str">
        <f t="shared" si="23"/>
        <v/>
      </c>
    </row>
    <row r="370" spans="5:9" x14ac:dyDescent="0.4">
      <c r="E370" s="25">
        <v>368</v>
      </c>
      <c r="F370" s="14" t="str">
        <f t="shared" si="20"/>
        <v/>
      </c>
      <c r="G370" s="14" t="str">
        <f t="shared" si="21"/>
        <v/>
      </c>
      <c r="H370" s="14" t="str">
        <f t="shared" si="22"/>
        <v/>
      </c>
      <c r="I370" s="14" t="str">
        <f t="shared" si="23"/>
        <v/>
      </c>
    </row>
    <row r="371" spans="5:9" x14ac:dyDescent="0.4">
      <c r="E371" s="25">
        <v>369</v>
      </c>
      <c r="F371" s="14" t="str">
        <f t="shared" si="20"/>
        <v/>
      </c>
      <c r="G371" s="14" t="str">
        <f t="shared" si="21"/>
        <v/>
      </c>
      <c r="H371" s="14" t="str">
        <f t="shared" si="22"/>
        <v/>
      </c>
      <c r="I371" s="14" t="str">
        <f t="shared" si="23"/>
        <v/>
      </c>
    </row>
    <row r="372" spans="5:9" x14ac:dyDescent="0.4">
      <c r="E372" s="25">
        <v>370</v>
      </c>
      <c r="F372" s="14" t="str">
        <f t="shared" si="20"/>
        <v/>
      </c>
      <c r="G372" s="14" t="str">
        <f t="shared" si="21"/>
        <v/>
      </c>
      <c r="H372" s="14" t="str">
        <f t="shared" si="22"/>
        <v/>
      </c>
      <c r="I372" s="14" t="str">
        <f t="shared" si="23"/>
        <v/>
      </c>
    </row>
    <row r="373" spans="5:9" x14ac:dyDescent="0.4">
      <c r="E373" s="25">
        <v>371</v>
      </c>
      <c r="F373" s="14" t="str">
        <f t="shared" si="20"/>
        <v/>
      </c>
      <c r="G373" s="14" t="str">
        <f t="shared" si="21"/>
        <v/>
      </c>
      <c r="H373" s="14" t="str">
        <f t="shared" si="22"/>
        <v/>
      </c>
      <c r="I373" s="14" t="str">
        <f t="shared" si="23"/>
        <v/>
      </c>
    </row>
    <row r="374" spans="5:9" x14ac:dyDescent="0.4">
      <c r="E374" s="25">
        <v>372</v>
      </c>
      <c r="F374" s="14" t="str">
        <f t="shared" si="20"/>
        <v/>
      </c>
      <c r="G374" s="14" t="str">
        <f t="shared" si="21"/>
        <v/>
      </c>
      <c r="H374" s="14" t="str">
        <f t="shared" si="22"/>
        <v/>
      </c>
      <c r="I374" s="14" t="str">
        <f t="shared" si="23"/>
        <v/>
      </c>
    </row>
    <row r="375" spans="5:9" x14ac:dyDescent="0.4">
      <c r="E375" s="25">
        <v>373</v>
      </c>
      <c r="F375" s="14" t="str">
        <f t="shared" si="20"/>
        <v/>
      </c>
      <c r="G375" s="14" t="str">
        <f t="shared" si="21"/>
        <v/>
      </c>
      <c r="H375" s="14" t="str">
        <f t="shared" si="22"/>
        <v/>
      </c>
      <c r="I375" s="14" t="str">
        <f t="shared" si="23"/>
        <v/>
      </c>
    </row>
    <row r="376" spans="5:9" x14ac:dyDescent="0.4">
      <c r="E376" s="25">
        <v>374</v>
      </c>
      <c r="F376" s="14" t="str">
        <f t="shared" si="20"/>
        <v/>
      </c>
      <c r="G376" s="14" t="str">
        <f t="shared" si="21"/>
        <v/>
      </c>
      <c r="H376" s="14" t="str">
        <f t="shared" si="22"/>
        <v/>
      </c>
      <c r="I376" s="14" t="str">
        <f t="shared" si="23"/>
        <v/>
      </c>
    </row>
    <row r="377" spans="5:9" x14ac:dyDescent="0.4">
      <c r="E377" s="25">
        <v>375</v>
      </c>
      <c r="F377" s="14" t="str">
        <f t="shared" si="20"/>
        <v/>
      </c>
      <c r="G377" s="14" t="str">
        <f t="shared" si="21"/>
        <v/>
      </c>
      <c r="H377" s="14" t="str">
        <f t="shared" si="22"/>
        <v/>
      </c>
      <c r="I377" s="14" t="str">
        <f t="shared" si="23"/>
        <v/>
      </c>
    </row>
    <row r="378" spans="5:9" x14ac:dyDescent="0.4">
      <c r="E378" s="25">
        <v>376</v>
      </c>
      <c r="F378" s="14" t="str">
        <f t="shared" si="20"/>
        <v/>
      </c>
      <c r="G378" s="14" t="str">
        <f t="shared" si="21"/>
        <v/>
      </c>
      <c r="H378" s="14" t="str">
        <f t="shared" si="22"/>
        <v/>
      </c>
      <c r="I378" s="14" t="str">
        <f t="shared" si="23"/>
        <v/>
      </c>
    </row>
    <row r="379" spans="5:9" x14ac:dyDescent="0.4">
      <c r="E379" s="25">
        <v>377</v>
      </c>
      <c r="F379" s="14" t="str">
        <f t="shared" si="20"/>
        <v/>
      </c>
      <c r="G379" s="14" t="str">
        <f t="shared" si="21"/>
        <v/>
      </c>
      <c r="H379" s="14" t="str">
        <f t="shared" si="22"/>
        <v/>
      </c>
      <c r="I379" s="14" t="str">
        <f t="shared" si="23"/>
        <v/>
      </c>
    </row>
    <row r="380" spans="5:9" x14ac:dyDescent="0.4">
      <c r="E380" s="25">
        <v>378</v>
      </c>
      <c r="F380" s="14" t="str">
        <f t="shared" si="20"/>
        <v/>
      </c>
      <c r="G380" s="14" t="str">
        <f t="shared" si="21"/>
        <v/>
      </c>
      <c r="H380" s="14" t="str">
        <f t="shared" si="22"/>
        <v/>
      </c>
      <c r="I380" s="14" t="str">
        <f t="shared" si="23"/>
        <v/>
      </c>
    </row>
    <row r="381" spans="5:9" x14ac:dyDescent="0.4">
      <c r="E381" s="25">
        <v>379</v>
      </c>
      <c r="F381" s="14" t="str">
        <f t="shared" si="20"/>
        <v/>
      </c>
      <c r="G381" s="14" t="str">
        <f t="shared" si="21"/>
        <v/>
      </c>
      <c r="H381" s="14" t="str">
        <f t="shared" si="22"/>
        <v/>
      </c>
      <c r="I381" s="14" t="str">
        <f t="shared" si="23"/>
        <v/>
      </c>
    </row>
    <row r="382" spans="5:9" x14ac:dyDescent="0.4">
      <c r="E382" s="25">
        <v>380</v>
      </c>
      <c r="F382" s="14" t="str">
        <f t="shared" si="20"/>
        <v/>
      </c>
      <c r="G382" s="14" t="str">
        <f t="shared" si="21"/>
        <v/>
      </c>
      <c r="H382" s="14" t="str">
        <f t="shared" si="22"/>
        <v/>
      </c>
      <c r="I382" s="14" t="str">
        <f t="shared" si="23"/>
        <v/>
      </c>
    </row>
    <row r="383" spans="5:9" x14ac:dyDescent="0.4">
      <c r="E383" s="25">
        <v>381</v>
      </c>
      <c r="F383" s="14" t="str">
        <f t="shared" si="20"/>
        <v/>
      </c>
      <c r="G383" s="14" t="str">
        <f t="shared" si="21"/>
        <v/>
      </c>
      <c r="H383" s="14" t="str">
        <f t="shared" si="22"/>
        <v/>
      </c>
      <c r="I383" s="14" t="str">
        <f t="shared" si="23"/>
        <v/>
      </c>
    </row>
    <row r="384" spans="5:9" x14ac:dyDescent="0.4">
      <c r="E384" s="25">
        <v>382</v>
      </c>
      <c r="F384" s="14" t="str">
        <f t="shared" si="20"/>
        <v/>
      </c>
      <c r="G384" s="14" t="str">
        <f t="shared" si="21"/>
        <v/>
      </c>
      <c r="H384" s="14" t="str">
        <f t="shared" si="22"/>
        <v/>
      </c>
      <c r="I384" s="14" t="str">
        <f t="shared" si="23"/>
        <v/>
      </c>
    </row>
    <row r="385" spans="5:9" x14ac:dyDescent="0.4">
      <c r="E385" s="25">
        <v>383</v>
      </c>
      <c r="F385" s="14" t="str">
        <f t="shared" si="20"/>
        <v/>
      </c>
      <c r="G385" s="14" t="str">
        <f t="shared" si="21"/>
        <v/>
      </c>
      <c r="H385" s="14" t="str">
        <f t="shared" si="22"/>
        <v/>
      </c>
      <c r="I385" s="14" t="str">
        <f t="shared" si="23"/>
        <v/>
      </c>
    </row>
    <row r="386" spans="5:9" x14ac:dyDescent="0.4">
      <c r="E386" s="25">
        <v>384</v>
      </c>
      <c r="F386" s="14" t="str">
        <f t="shared" si="20"/>
        <v/>
      </c>
      <c r="G386" s="14" t="str">
        <f t="shared" si="21"/>
        <v/>
      </c>
      <c r="H386" s="14" t="str">
        <f t="shared" si="22"/>
        <v/>
      </c>
      <c r="I386" s="14" t="str">
        <f t="shared" si="23"/>
        <v/>
      </c>
    </row>
    <row r="387" spans="5:9" x14ac:dyDescent="0.4">
      <c r="E387" s="25">
        <v>385</v>
      </c>
      <c r="F387" s="14" t="str">
        <f t="shared" si="20"/>
        <v/>
      </c>
      <c r="G387" s="14" t="str">
        <f t="shared" si="21"/>
        <v/>
      </c>
      <c r="H387" s="14" t="str">
        <f t="shared" si="22"/>
        <v/>
      </c>
      <c r="I387" s="14" t="str">
        <f t="shared" si="23"/>
        <v/>
      </c>
    </row>
    <row r="388" spans="5:9" x14ac:dyDescent="0.4">
      <c r="E388" s="25">
        <v>386</v>
      </c>
      <c r="F388" s="14" t="str">
        <f t="shared" ref="F388:F451" si="24">IF($E388&gt;$B$7*12,"",F387-G387)</f>
        <v/>
      </c>
      <c r="G388" s="14" t="str">
        <f t="shared" ref="G388:G451" si="25">IF($E388&gt;$B$7*12,"",G387)</f>
        <v/>
      </c>
      <c r="H388" s="14" t="str">
        <f t="shared" ref="H388:H451" si="26">IF($E388&gt;$B$7*12,"",ROUND(F388*($B$8/12),0))</f>
        <v/>
      </c>
      <c r="I388" s="14" t="str">
        <f t="shared" ref="I388:I451" si="27">IF($E388&gt;$B$7*12,"",G388+H388)</f>
        <v/>
      </c>
    </row>
    <row r="389" spans="5:9" x14ac:dyDescent="0.4">
      <c r="E389" s="25">
        <v>387</v>
      </c>
      <c r="F389" s="14" t="str">
        <f t="shared" si="24"/>
        <v/>
      </c>
      <c r="G389" s="14" t="str">
        <f t="shared" si="25"/>
        <v/>
      </c>
      <c r="H389" s="14" t="str">
        <f t="shared" si="26"/>
        <v/>
      </c>
      <c r="I389" s="14" t="str">
        <f t="shared" si="27"/>
        <v/>
      </c>
    </row>
    <row r="390" spans="5:9" x14ac:dyDescent="0.4">
      <c r="E390" s="25">
        <v>388</v>
      </c>
      <c r="F390" s="14" t="str">
        <f t="shared" si="24"/>
        <v/>
      </c>
      <c r="G390" s="14" t="str">
        <f t="shared" si="25"/>
        <v/>
      </c>
      <c r="H390" s="14" t="str">
        <f t="shared" si="26"/>
        <v/>
      </c>
      <c r="I390" s="14" t="str">
        <f t="shared" si="27"/>
        <v/>
      </c>
    </row>
    <row r="391" spans="5:9" x14ac:dyDescent="0.4">
      <c r="E391" s="25">
        <v>389</v>
      </c>
      <c r="F391" s="14" t="str">
        <f t="shared" si="24"/>
        <v/>
      </c>
      <c r="G391" s="14" t="str">
        <f t="shared" si="25"/>
        <v/>
      </c>
      <c r="H391" s="14" t="str">
        <f t="shared" si="26"/>
        <v/>
      </c>
      <c r="I391" s="14" t="str">
        <f t="shared" si="27"/>
        <v/>
      </c>
    </row>
    <row r="392" spans="5:9" x14ac:dyDescent="0.4">
      <c r="E392" s="25">
        <v>390</v>
      </c>
      <c r="F392" s="14" t="str">
        <f t="shared" si="24"/>
        <v/>
      </c>
      <c r="G392" s="14" t="str">
        <f t="shared" si="25"/>
        <v/>
      </c>
      <c r="H392" s="14" t="str">
        <f t="shared" si="26"/>
        <v/>
      </c>
      <c r="I392" s="14" t="str">
        <f t="shared" si="27"/>
        <v/>
      </c>
    </row>
    <row r="393" spans="5:9" x14ac:dyDescent="0.4">
      <c r="E393" s="25">
        <v>391</v>
      </c>
      <c r="F393" s="14" t="str">
        <f t="shared" si="24"/>
        <v/>
      </c>
      <c r="G393" s="14" t="str">
        <f t="shared" si="25"/>
        <v/>
      </c>
      <c r="H393" s="14" t="str">
        <f t="shared" si="26"/>
        <v/>
      </c>
      <c r="I393" s="14" t="str">
        <f t="shared" si="27"/>
        <v/>
      </c>
    </row>
    <row r="394" spans="5:9" x14ac:dyDescent="0.4">
      <c r="E394" s="25">
        <v>392</v>
      </c>
      <c r="F394" s="14" t="str">
        <f t="shared" si="24"/>
        <v/>
      </c>
      <c r="G394" s="14" t="str">
        <f t="shared" si="25"/>
        <v/>
      </c>
      <c r="H394" s="14" t="str">
        <f t="shared" si="26"/>
        <v/>
      </c>
      <c r="I394" s="14" t="str">
        <f t="shared" si="27"/>
        <v/>
      </c>
    </row>
    <row r="395" spans="5:9" x14ac:dyDescent="0.4">
      <c r="E395" s="25">
        <v>393</v>
      </c>
      <c r="F395" s="14" t="str">
        <f t="shared" si="24"/>
        <v/>
      </c>
      <c r="G395" s="14" t="str">
        <f t="shared" si="25"/>
        <v/>
      </c>
      <c r="H395" s="14" t="str">
        <f t="shared" si="26"/>
        <v/>
      </c>
      <c r="I395" s="14" t="str">
        <f t="shared" si="27"/>
        <v/>
      </c>
    </row>
    <row r="396" spans="5:9" x14ac:dyDescent="0.4">
      <c r="E396" s="25">
        <v>394</v>
      </c>
      <c r="F396" s="14" t="str">
        <f t="shared" si="24"/>
        <v/>
      </c>
      <c r="G396" s="14" t="str">
        <f t="shared" si="25"/>
        <v/>
      </c>
      <c r="H396" s="14" t="str">
        <f t="shared" si="26"/>
        <v/>
      </c>
      <c r="I396" s="14" t="str">
        <f t="shared" si="27"/>
        <v/>
      </c>
    </row>
    <row r="397" spans="5:9" x14ac:dyDescent="0.4">
      <c r="E397" s="25">
        <v>395</v>
      </c>
      <c r="F397" s="14" t="str">
        <f t="shared" si="24"/>
        <v/>
      </c>
      <c r="G397" s="14" t="str">
        <f t="shared" si="25"/>
        <v/>
      </c>
      <c r="H397" s="14" t="str">
        <f t="shared" si="26"/>
        <v/>
      </c>
      <c r="I397" s="14" t="str">
        <f t="shared" si="27"/>
        <v/>
      </c>
    </row>
    <row r="398" spans="5:9" x14ac:dyDescent="0.4">
      <c r="E398" s="25">
        <v>396</v>
      </c>
      <c r="F398" s="14" t="str">
        <f t="shared" si="24"/>
        <v/>
      </c>
      <c r="G398" s="14" t="str">
        <f t="shared" si="25"/>
        <v/>
      </c>
      <c r="H398" s="14" t="str">
        <f t="shared" si="26"/>
        <v/>
      </c>
      <c r="I398" s="14" t="str">
        <f t="shared" si="27"/>
        <v/>
      </c>
    </row>
    <row r="399" spans="5:9" x14ac:dyDescent="0.4">
      <c r="E399" s="25">
        <v>397</v>
      </c>
      <c r="F399" s="14" t="str">
        <f t="shared" si="24"/>
        <v/>
      </c>
      <c r="G399" s="14" t="str">
        <f t="shared" si="25"/>
        <v/>
      </c>
      <c r="H399" s="14" t="str">
        <f t="shared" si="26"/>
        <v/>
      </c>
      <c r="I399" s="14" t="str">
        <f t="shared" si="27"/>
        <v/>
      </c>
    </row>
    <row r="400" spans="5:9" x14ac:dyDescent="0.4">
      <c r="E400" s="25">
        <v>398</v>
      </c>
      <c r="F400" s="14" t="str">
        <f t="shared" si="24"/>
        <v/>
      </c>
      <c r="G400" s="14" t="str">
        <f t="shared" si="25"/>
        <v/>
      </c>
      <c r="H400" s="14" t="str">
        <f t="shared" si="26"/>
        <v/>
      </c>
      <c r="I400" s="14" t="str">
        <f t="shared" si="27"/>
        <v/>
      </c>
    </row>
    <row r="401" spans="5:9" x14ac:dyDescent="0.4">
      <c r="E401" s="25">
        <v>399</v>
      </c>
      <c r="F401" s="14" t="str">
        <f t="shared" si="24"/>
        <v/>
      </c>
      <c r="G401" s="14" t="str">
        <f t="shared" si="25"/>
        <v/>
      </c>
      <c r="H401" s="14" t="str">
        <f t="shared" si="26"/>
        <v/>
      </c>
      <c r="I401" s="14" t="str">
        <f t="shared" si="27"/>
        <v/>
      </c>
    </row>
    <row r="402" spans="5:9" x14ac:dyDescent="0.4">
      <c r="E402" s="25">
        <v>400</v>
      </c>
      <c r="F402" s="14" t="str">
        <f t="shared" si="24"/>
        <v/>
      </c>
      <c r="G402" s="14" t="str">
        <f t="shared" si="25"/>
        <v/>
      </c>
      <c r="H402" s="14" t="str">
        <f t="shared" si="26"/>
        <v/>
      </c>
      <c r="I402" s="14" t="str">
        <f t="shared" si="27"/>
        <v/>
      </c>
    </row>
    <row r="403" spans="5:9" x14ac:dyDescent="0.4">
      <c r="E403" s="25">
        <v>401</v>
      </c>
      <c r="F403" s="14" t="str">
        <f t="shared" si="24"/>
        <v/>
      </c>
      <c r="G403" s="14" t="str">
        <f t="shared" si="25"/>
        <v/>
      </c>
      <c r="H403" s="14" t="str">
        <f t="shared" si="26"/>
        <v/>
      </c>
      <c r="I403" s="14" t="str">
        <f t="shared" si="27"/>
        <v/>
      </c>
    </row>
    <row r="404" spans="5:9" x14ac:dyDescent="0.4">
      <c r="E404" s="25">
        <v>402</v>
      </c>
      <c r="F404" s="14" t="str">
        <f t="shared" si="24"/>
        <v/>
      </c>
      <c r="G404" s="14" t="str">
        <f t="shared" si="25"/>
        <v/>
      </c>
      <c r="H404" s="14" t="str">
        <f t="shared" si="26"/>
        <v/>
      </c>
      <c r="I404" s="14" t="str">
        <f t="shared" si="27"/>
        <v/>
      </c>
    </row>
    <row r="405" spans="5:9" x14ac:dyDescent="0.4">
      <c r="E405" s="25">
        <v>403</v>
      </c>
      <c r="F405" s="14" t="str">
        <f t="shared" si="24"/>
        <v/>
      </c>
      <c r="G405" s="14" t="str">
        <f t="shared" si="25"/>
        <v/>
      </c>
      <c r="H405" s="14" t="str">
        <f t="shared" si="26"/>
        <v/>
      </c>
      <c r="I405" s="14" t="str">
        <f t="shared" si="27"/>
        <v/>
      </c>
    </row>
    <row r="406" spans="5:9" x14ac:dyDescent="0.4">
      <c r="E406" s="25">
        <v>404</v>
      </c>
      <c r="F406" s="14" t="str">
        <f t="shared" si="24"/>
        <v/>
      </c>
      <c r="G406" s="14" t="str">
        <f t="shared" si="25"/>
        <v/>
      </c>
      <c r="H406" s="14" t="str">
        <f t="shared" si="26"/>
        <v/>
      </c>
      <c r="I406" s="14" t="str">
        <f t="shared" si="27"/>
        <v/>
      </c>
    </row>
    <row r="407" spans="5:9" x14ac:dyDescent="0.4">
      <c r="E407" s="25">
        <v>405</v>
      </c>
      <c r="F407" s="14" t="str">
        <f t="shared" si="24"/>
        <v/>
      </c>
      <c r="G407" s="14" t="str">
        <f t="shared" si="25"/>
        <v/>
      </c>
      <c r="H407" s="14" t="str">
        <f t="shared" si="26"/>
        <v/>
      </c>
      <c r="I407" s="14" t="str">
        <f t="shared" si="27"/>
        <v/>
      </c>
    </row>
    <row r="408" spans="5:9" x14ac:dyDescent="0.4">
      <c r="E408" s="25">
        <v>406</v>
      </c>
      <c r="F408" s="14" t="str">
        <f t="shared" si="24"/>
        <v/>
      </c>
      <c r="G408" s="14" t="str">
        <f t="shared" si="25"/>
        <v/>
      </c>
      <c r="H408" s="14" t="str">
        <f t="shared" si="26"/>
        <v/>
      </c>
      <c r="I408" s="14" t="str">
        <f t="shared" si="27"/>
        <v/>
      </c>
    </row>
    <row r="409" spans="5:9" x14ac:dyDescent="0.4">
      <c r="E409" s="25">
        <v>407</v>
      </c>
      <c r="F409" s="14" t="str">
        <f t="shared" si="24"/>
        <v/>
      </c>
      <c r="G409" s="14" t="str">
        <f t="shared" si="25"/>
        <v/>
      </c>
      <c r="H409" s="14" t="str">
        <f t="shared" si="26"/>
        <v/>
      </c>
      <c r="I409" s="14" t="str">
        <f t="shared" si="27"/>
        <v/>
      </c>
    </row>
    <row r="410" spans="5:9" x14ac:dyDescent="0.4">
      <c r="E410" s="25">
        <v>408</v>
      </c>
      <c r="F410" s="14" t="str">
        <f t="shared" si="24"/>
        <v/>
      </c>
      <c r="G410" s="14" t="str">
        <f t="shared" si="25"/>
        <v/>
      </c>
      <c r="H410" s="14" t="str">
        <f t="shared" si="26"/>
        <v/>
      </c>
      <c r="I410" s="14" t="str">
        <f t="shared" si="27"/>
        <v/>
      </c>
    </row>
    <row r="411" spans="5:9" x14ac:dyDescent="0.4">
      <c r="E411" s="25">
        <v>409</v>
      </c>
      <c r="F411" s="14" t="str">
        <f t="shared" si="24"/>
        <v/>
      </c>
      <c r="G411" s="14" t="str">
        <f t="shared" si="25"/>
        <v/>
      </c>
      <c r="H411" s="14" t="str">
        <f t="shared" si="26"/>
        <v/>
      </c>
      <c r="I411" s="14" t="str">
        <f t="shared" si="27"/>
        <v/>
      </c>
    </row>
    <row r="412" spans="5:9" x14ac:dyDescent="0.4">
      <c r="E412" s="25">
        <v>410</v>
      </c>
      <c r="F412" s="14" t="str">
        <f t="shared" si="24"/>
        <v/>
      </c>
      <c r="G412" s="14" t="str">
        <f t="shared" si="25"/>
        <v/>
      </c>
      <c r="H412" s="14" t="str">
        <f t="shared" si="26"/>
        <v/>
      </c>
      <c r="I412" s="14" t="str">
        <f t="shared" si="27"/>
        <v/>
      </c>
    </row>
    <row r="413" spans="5:9" x14ac:dyDescent="0.4">
      <c r="E413" s="25">
        <v>411</v>
      </c>
      <c r="F413" s="14" t="str">
        <f t="shared" si="24"/>
        <v/>
      </c>
      <c r="G413" s="14" t="str">
        <f t="shared" si="25"/>
        <v/>
      </c>
      <c r="H413" s="14" t="str">
        <f t="shared" si="26"/>
        <v/>
      </c>
      <c r="I413" s="14" t="str">
        <f t="shared" si="27"/>
        <v/>
      </c>
    </row>
    <row r="414" spans="5:9" x14ac:dyDescent="0.4">
      <c r="E414" s="25">
        <v>412</v>
      </c>
      <c r="F414" s="14" t="str">
        <f t="shared" si="24"/>
        <v/>
      </c>
      <c r="G414" s="14" t="str">
        <f t="shared" si="25"/>
        <v/>
      </c>
      <c r="H414" s="14" t="str">
        <f t="shared" si="26"/>
        <v/>
      </c>
      <c r="I414" s="14" t="str">
        <f t="shared" si="27"/>
        <v/>
      </c>
    </row>
    <row r="415" spans="5:9" x14ac:dyDescent="0.4">
      <c r="E415" s="25">
        <v>413</v>
      </c>
      <c r="F415" s="14" t="str">
        <f t="shared" si="24"/>
        <v/>
      </c>
      <c r="G415" s="14" t="str">
        <f t="shared" si="25"/>
        <v/>
      </c>
      <c r="H415" s="14" t="str">
        <f t="shared" si="26"/>
        <v/>
      </c>
      <c r="I415" s="14" t="str">
        <f t="shared" si="27"/>
        <v/>
      </c>
    </row>
    <row r="416" spans="5:9" x14ac:dyDescent="0.4">
      <c r="E416" s="25">
        <v>414</v>
      </c>
      <c r="F416" s="14" t="str">
        <f t="shared" si="24"/>
        <v/>
      </c>
      <c r="G416" s="14" t="str">
        <f t="shared" si="25"/>
        <v/>
      </c>
      <c r="H416" s="14" t="str">
        <f t="shared" si="26"/>
        <v/>
      </c>
      <c r="I416" s="14" t="str">
        <f t="shared" si="27"/>
        <v/>
      </c>
    </row>
    <row r="417" spans="5:9" x14ac:dyDescent="0.4">
      <c r="E417" s="25">
        <v>415</v>
      </c>
      <c r="F417" s="14" t="str">
        <f t="shared" si="24"/>
        <v/>
      </c>
      <c r="G417" s="14" t="str">
        <f t="shared" si="25"/>
        <v/>
      </c>
      <c r="H417" s="14" t="str">
        <f t="shared" si="26"/>
        <v/>
      </c>
      <c r="I417" s="14" t="str">
        <f t="shared" si="27"/>
        <v/>
      </c>
    </row>
    <row r="418" spans="5:9" x14ac:dyDescent="0.4">
      <c r="E418" s="25">
        <v>416</v>
      </c>
      <c r="F418" s="14" t="str">
        <f t="shared" si="24"/>
        <v/>
      </c>
      <c r="G418" s="14" t="str">
        <f t="shared" si="25"/>
        <v/>
      </c>
      <c r="H418" s="14" t="str">
        <f t="shared" si="26"/>
        <v/>
      </c>
      <c r="I418" s="14" t="str">
        <f t="shared" si="27"/>
        <v/>
      </c>
    </row>
    <row r="419" spans="5:9" x14ac:dyDescent="0.4">
      <c r="E419" s="25">
        <v>417</v>
      </c>
      <c r="F419" s="14" t="str">
        <f t="shared" si="24"/>
        <v/>
      </c>
      <c r="G419" s="14" t="str">
        <f t="shared" si="25"/>
        <v/>
      </c>
      <c r="H419" s="14" t="str">
        <f t="shared" si="26"/>
        <v/>
      </c>
      <c r="I419" s="14" t="str">
        <f t="shared" si="27"/>
        <v/>
      </c>
    </row>
    <row r="420" spans="5:9" x14ac:dyDescent="0.4">
      <c r="E420" s="25">
        <v>418</v>
      </c>
      <c r="F420" s="14" t="str">
        <f t="shared" si="24"/>
        <v/>
      </c>
      <c r="G420" s="14" t="str">
        <f t="shared" si="25"/>
        <v/>
      </c>
      <c r="H420" s="14" t="str">
        <f t="shared" si="26"/>
        <v/>
      </c>
      <c r="I420" s="14" t="str">
        <f t="shared" si="27"/>
        <v/>
      </c>
    </row>
    <row r="421" spans="5:9" x14ac:dyDescent="0.4">
      <c r="E421" s="25">
        <v>419</v>
      </c>
      <c r="F421" s="14" t="str">
        <f t="shared" si="24"/>
        <v/>
      </c>
      <c r="G421" s="14" t="str">
        <f t="shared" si="25"/>
        <v/>
      </c>
      <c r="H421" s="14" t="str">
        <f t="shared" si="26"/>
        <v/>
      </c>
      <c r="I421" s="14" t="str">
        <f t="shared" si="27"/>
        <v/>
      </c>
    </row>
    <row r="422" spans="5:9" x14ac:dyDescent="0.4">
      <c r="E422" s="25">
        <v>420</v>
      </c>
      <c r="F422" s="14" t="str">
        <f t="shared" si="24"/>
        <v/>
      </c>
      <c r="G422" s="14" t="str">
        <f t="shared" si="25"/>
        <v/>
      </c>
      <c r="H422" s="14" t="str">
        <f t="shared" si="26"/>
        <v/>
      </c>
      <c r="I422" s="14" t="str">
        <f t="shared" si="27"/>
        <v/>
      </c>
    </row>
    <row r="423" spans="5:9" x14ac:dyDescent="0.4">
      <c r="E423" s="25">
        <v>421</v>
      </c>
      <c r="F423" s="14" t="str">
        <f t="shared" si="24"/>
        <v/>
      </c>
      <c r="G423" s="14" t="str">
        <f t="shared" si="25"/>
        <v/>
      </c>
      <c r="H423" s="14" t="str">
        <f t="shared" si="26"/>
        <v/>
      </c>
      <c r="I423" s="14" t="str">
        <f t="shared" si="27"/>
        <v/>
      </c>
    </row>
    <row r="424" spans="5:9" x14ac:dyDescent="0.4">
      <c r="E424" s="25">
        <v>422</v>
      </c>
      <c r="F424" s="14" t="str">
        <f t="shared" si="24"/>
        <v/>
      </c>
      <c r="G424" s="14" t="str">
        <f t="shared" si="25"/>
        <v/>
      </c>
      <c r="H424" s="14" t="str">
        <f t="shared" si="26"/>
        <v/>
      </c>
      <c r="I424" s="14" t="str">
        <f t="shared" si="27"/>
        <v/>
      </c>
    </row>
    <row r="425" spans="5:9" x14ac:dyDescent="0.4">
      <c r="E425" s="25">
        <v>423</v>
      </c>
      <c r="F425" s="14" t="str">
        <f t="shared" si="24"/>
        <v/>
      </c>
      <c r="G425" s="14" t="str">
        <f t="shared" si="25"/>
        <v/>
      </c>
      <c r="H425" s="14" t="str">
        <f t="shared" si="26"/>
        <v/>
      </c>
      <c r="I425" s="14" t="str">
        <f t="shared" si="27"/>
        <v/>
      </c>
    </row>
    <row r="426" spans="5:9" x14ac:dyDescent="0.4">
      <c r="E426" s="25">
        <v>424</v>
      </c>
      <c r="F426" s="14" t="str">
        <f t="shared" si="24"/>
        <v/>
      </c>
      <c r="G426" s="14" t="str">
        <f t="shared" si="25"/>
        <v/>
      </c>
      <c r="H426" s="14" t="str">
        <f t="shared" si="26"/>
        <v/>
      </c>
      <c r="I426" s="14" t="str">
        <f t="shared" si="27"/>
        <v/>
      </c>
    </row>
    <row r="427" spans="5:9" x14ac:dyDescent="0.4">
      <c r="E427" s="25">
        <v>425</v>
      </c>
      <c r="F427" s="14" t="str">
        <f t="shared" si="24"/>
        <v/>
      </c>
      <c r="G427" s="14" t="str">
        <f t="shared" si="25"/>
        <v/>
      </c>
      <c r="H427" s="14" t="str">
        <f t="shared" si="26"/>
        <v/>
      </c>
      <c r="I427" s="14" t="str">
        <f t="shared" si="27"/>
        <v/>
      </c>
    </row>
    <row r="428" spans="5:9" x14ac:dyDescent="0.4">
      <c r="E428" s="25">
        <v>426</v>
      </c>
      <c r="F428" s="14" t="str">
        <f t="shared" si="24"/>
        <v/>
      </c>
      <c r="G428" s="14" t="str">
        <f t="shared" si="25"/>
        <v/>
      </c>
      <c r="H428" s="14" t="str">
        <f t="shared" si="26"/>
        <v/>
      </c>
      <c r="I428" s="14" t="str">
        <f t="shared" si="27"/>
        <v/>
      </c>
    </row>
    <row r="429" spans="5:9" x14ac:dyDescent="0.4">
      <c r="E429" s="25">
        <v>427</v>
      </c>
      <c r="F429" s="14" t="str">
        <f t="shared" si="24"/>
        <v/>
      </c>
      <c r="G429" s="14" t="str">
        <f t="shared" si="25"/>
        <v/>
      </c>
      <c r="H429" s="14" t="str">
        <f t="shared" si="26"/>
        <v/>
      </c>
      <c r="I429" s="14" t="str">
        <f t="shared" si="27"/>
        <v/>
      </c>
    </row>
    <row r="430" spans="5:9" x14ac:dyDescent="0.4">
      <c r="E430" s="25">
        <v>428</v>
      </c>
      <c r="F430" s="14" t="str">
        <f t="shared" si="24"/>
        <v/>
      </c>
      <c r="G430" s="14" t="str">
        <f t="shared" si="25"/>
        <v/>
      </c>
      <c r="H430" s="14" t="str">
        <f t="shared" si="26"/>
        <v/>
      </c>
      <c r="I430" s="14" t="str">
        <f t="shared" si="27"/>
        <v/>
      </c>
    </row>
    <row r="431" spans="5:9" x14ac:dyDescent="0.4">
      <c r="E431" s="25">
        <v>429</v>
      </c>
      <c r="F431" s="14" t="str">
        <f t="shared" si="24"/>
        <v/>
      </c>
      <c r="G431" s="14" t="str">
        <f t="shared" si="25"/>
        <v/>
      </c>
      <c r="H431" s="14" t="str">
        <f t="shared" si="26"/>
        <v/>
      </c>
      <c r="I431" s="14" t="str">
        <f t="shared" si="27"/>
        <v/>
      </c>
    </row>
    <row r="432" spans="5:9" x14ac:dyDescent="0.4">
      <c r="E432" s="25">
        <v>430</v>
      </c>
      <c r="F432" s="14" t="str">
        <f t="shared" si="24"/>
        <v/>
      </c>
      <c r="G432" s="14" t="str">
        <f t="shared" si="25"/>
        <v/>
      </c>
      <c r="H432" s="14" t="str">
        <f t="shared" si="26"/>
        <v/>
      </c>
      <c r="I432" s="14" t="str">
        <f t="shared" si="27"/>
        <v/>
      </c>
    </row>
    <row r="433" spans="5:9" x14ac:dyDescent="0.4">
      <c r="E433" s="25">
        <v>431</v>
      </c>
      <c r="F433" s="14" t="str">
        <f t="shared" si="24"/>
        <v/>
      </c>
      <c r="G433" s="14" t="str">
        <f t="shared" si="25"/>
        <v/>
      </c>
      <c r="H433" s="14" t="str">
        <f t="shared" si="26"/>
        <v/>
      </c>
      <c r="I433" s="14" t="str">
        <f t="shared" si="27"/>
        <v/>
      </c>
    </row>
    <row r="434" spans="5:9" x14ac:dyDescent="0.4">
      <c r="E434" s="25">
        <v>432</v>
      </c>
      <c r="F434" s="14" t="str">
        <f t="shared" si="24"/>
        <v/>
      </c>
      <c r="G434" s="14" t="str">
        <f t="shared" si="25"/>
        <v/>
      </c>
      <c r="H434" s="14" t="str">
        <f t="shared" si="26"/>
        <v/>
      </c>
      <c r="I434" s="14" t="str">
        <f t="shared" si="27"/>
        <v/>
      </c>
    </row>
    <row r="435" spans="5:9" x14ac:dyDescent="0.4">
      <c r="E435" s="25">
        <v>433</v>
      </c>
      <c r="F435" s="14" t="str">
        <f t="shared" si="24"/>
        <v/>
      </c>
      <c r="G435" s="14" t="str">
        <f t="shared" si="25"/>
        <v/>
      </c>
      <c r="H435" s="14" t="str">
        <f t="shared" si="26"/>
        <v/>
      </c>
      <c r="I435" s="14" t="str">
        <f t="shared" si="27"/>
        <v/>
      </c>
    </row>
    <row r="436" spans="5:9" x14ac:dyDescent="0.4">
      <c r="E436" s="25">
        <v>434</v>
      </c>
      <c r="F436" s="14" t="str">
        <f t="shared" si="24"/>
        <v/>
      </c>
      <c r="G436" s="14" t="str">
        <f t="shared" si="25"/>
        <v/>
      </c>
      <c r="H436" s="14" t="str">
        <f t="shared" si="26"/>
        <v/>
      </c>
      <c r="I436" s="14" t="str">
        <f t="shared" si="27"/>
        <v/>
      </c>
    </row>
    <row r="437" spans="5:9" x14ac:dyDescent="0.4">
      <c r="E437" s="25">
        <v>435</v>
      </c>
      <c r="F437" s="14" t="str">
        <f t="shared" si="24"/>
        <v/>
      </c>
      <c r="G437" s="14" t="str">
        <f t="shared" si="25"/>
        <v/>
      </c>
      <c r="H437" s="14" t="str">
        <f t="shared" si="26"/>
        <v/>
      </c>
      <c r="I437" s="14" t="str">
        <f t="shared" si="27"/>
        <v/>
      </c>
    </row>
    <row r="438" spans="5:9" x14ac:dyDescent="0.4">
      <c r="E438" s="25">
        <v>436</v>
      </c>
      <c r="F438" s="14" t="str">
        <f t="shared" si="24"/>
        <v/>
      </c>
      <c r="G438" s="14" t="str">
        <f t="shared" si="25"/>
        <v/>
      </c>
      <c r="H438" s="14" t="str">
        <f t="shared" si="26"/>
        <v/>
      </c>
      <c r="I438" s="14" t="str">
        <f t="shared" si="27"/>
        <v/>
      </c>
    </row>
    <row r="439" spans="5:9" x14ac:dyDescent="0.4">
      <c r="E439" s="25">
        <v>437</v>
      </c>
      <c r="F439" s="14" t="str">
        <f t="shared" si="24"/>
        <v/>
      </c>
      <c r="G439" s="14" t="str">
        <f t="shared" si="25"/>
        <v/>
      </c>
      <c r="H439" s="14" t="str">
        <f t="shared" si="26"/>
        <v/>
      </c>
      <c r="I439" s="14" t="str">
        <f t="shared" si="27"/>
        <v/>
      </c>
    </row>
    <row r="440" spans="5:9" x14ac:dyDescent="0.4">
      <c r="E440" s="25">
        <v>438</v>
      </c>
      <c r="F440" s="14" t="str">
        <f t="shared" si="24"/>
        <v/>
      </c>
      <c r="G440" s="14" t="str">
        <f t="shared" si="25"/>
        <v/>
      </c>
      <c r="H440" s="14" t="str">
        <f t="shared" si="26"/>
        <v/>
      </c>
      <c r="I440" s="14" t="str">
        <f t="shared" si="27"/>
        <v/>
      </c>
    </row>
    <row r="441" spans="5:9" x14ac:dyDescent="0.4">
      <c r="E441" s="25">
        <v>439</v>
      </c>
      <c r="F441" s="14" t="str">
        <f t="shared" si="24"/>
        <v/>
      </c>
      <c r="G441" s="14" t="str">
        <f t="shared" si="25"/>
        <v/>
      </c>
      <c r="H441" s="14" t="str">
        <f t="shared" si="26"/>
        <v/>
      </c>
      <c r="I441" s="14" t="str">
        <f t="shared" si="27"/>
        <v/>
      </c>
    </row>
    <row r="442" spans="5:9" x14ac:dyDescent="0.4">
      <c r="E442" s="25">
        <v>440</v>
      </c>
      <c r="F442" s="14" t="str">
        <f t="shared" si="24"/>
        <v/>
      </c>
      <c r="G442" s="14" t="str">
        <f t="shared" si="25"/>
        <v/>
      </c>
      <c r="H442" s="14" t="str">
        <f t="shared" si="26"/>
        <v/>
      </c>
      <c r="I442" s="14" t="str">
        <f t="shared" si="27"/>
        <v/>
      </c>
    </row>
    <row r="443" spans="5:9" x14ac:dyDescent="0.4">
      <c r="E443" s="25">
        <v>441</v>
      </c>
      <c r="F443" s="14" t="str">
        <f t="shared" si="24"/>
        <v/>
      </c>
      <c r="G443" s="14" t="str">
        <f t="shared" si="25"/>
        <v/>
      </c>
      <c r="H443" s="14" t="str">
        <f t="shared" si="26"/>
        <v/>
      </c>
      <c r="I443" s="14" t="str">
        <f t="shared" si="27"/>
        <v/>
      </c>
    </row>
    <row r="444" spans="5:9" x14ac:dyDescent="0.4">
      <c r="E444" s="25">
        <v>442</v>
      </c>
      <c r="F444" s="14" t="str">
        <f t="shared" si="24"/>
        <v/>
      </c>
      <c r="G444" s="14" t="str">
        <f t="shared" si="25"/>
        <v/>
      </c>
      <c r="H444" s="14" t="str">
        <f t="shared" si="26"/>
        <v/>
      </c>
      <c r="I444" s="14" t="str">
        <f t="shared" si="27"/>
        <v/>
      </c>
    </row>
    <row r="445" spans="5:9" x14ac:dyDescent="0.4">
      <c r="E445" s="25">
        <v>443</v>
      </c>
      <c r="F445" s="14" t="str">
        <f t="shared" si="24"/>
        <v/>
      </c>
      <c r="G445" s="14" t="str">
        <f t="shared" si="25"/>
        <v/>
      </c>
      <c r="H445" s="14" t="str">
        <f t="shared" si="26"/>
        <v/>
      </c>
      <c r="I445" s="14" t="str">
        <f t="shared" si="27"/>
        <v/>
      </c>
    </row>
    <row r="446" spans="5:9" x14ac:dyDescent="0.4">
      <c r="E446" s="25">
        <v>444</v>
      </c>
      <c r="F446" s="14" t="str">
        <f t="shared" si="24"/>
        <v/>
      </c>
      <c r="G446" s="14" t="str">
        <f t="shared" si="25"/>
        <v/>
      </c>
      <c r="H446" s="14" t="str">
        <f t="shared" si="26"/>
        <v/>
      </c>
      <c r="I446" s="14" t="str">
        <f t="shared" si="27"/>
        <v/>
      </c>
    </row>
    <row r="447" spans="5:9" x14ac:dyDescent="0.4">
      <c r="E447" s="25">
        <v>445</v>
      </c>
      <c r="F447" s="14" t="str">
        <f t="shared" si="24"/>
        <v/>
      </c>
      <c r="G447" s="14" t="str">
        <f t="shared" si="25"/>
        <v/>
      </c>
      <c r="H447" s="14" t="str">
        <f t="shared" si="26"/>
        <v/>
      </c>
      <c r="I447" s="14" t="str">
        <f t="shared" si="27"/>
        <v/>
      </c>
    </row>
    <row r="448" spans="5:9" x14ac:dyDescent="0.4">
      <c r="E448" s="25">
        <v>446</v>
      </c>
      <c r="F448" s="14" t="str">
        <f t="shared" si="24"/>
        <v/>
      </c>
      <c r="G448" s="14" t="str">
        <f t="shared" si="25"/>
        <v/>
      </c>
      <c r="H448" s="14" t="str">
        <f t="shared" si="26"/>
        <v/>
      </c>
      <c r="I448" s="14" t="str">
        <f t="shared" si="27"/>
        <v/>
      </c>
    </row>
    <row r="449" spans="5:9" x14ac:dyDescent="0.4">
      <c r="E449" s="25">
        <v>447</v>
      </c>
      <c r="F449" s="14" t="str">
        <f t="shared" si="24"/>
        <v/>
      </c>
      <c r="G449" s="14" t="str">
        <f t="shared" si="25"/>
        <v/>
      </c>
      <c r="H449" s="14" t="str">
        <f t="shared" si="26"/>
        <v/>
      </c>
      <c r="I449" s="14" t="str">
        <f t="shared" si="27"/>
        <v/>
      </c>
    </row>
    <row r="450" spans="5:9" x14ac:dyDescent="0.4">
      <c r="E450" s="25">
        <v>448</v>
      </c>
      <c r="F450" s="14" t="str">
        <f t="shared" si="24"/>
        <v/>
      </c>
      <c r="G450" s="14" t="str">
        <f t="shared" si="25"/>
        <v/>
      </c>
      <c r="H450" s="14" t="str">
        <f t="shared" si="26"/>
        <v/>
      </c>
      <c r="I450" s="14" t="str">
        <f t="shared" si="27"/>
        <v/>
      </c>
    </row>
    <row r="451" spans="5:9" x14ac:dyDescent="0.4">
      <c r="E451" s="25">
        <v>449</v>
      </c>
      <c r="F451" s="14" t="str">
        <f t="shared" si="24"/>
        <v/>
      </c>
      <c r="G451" s="14" t="str">
        <f t="shared" si="25"/>
        <v/>
      </c>
      <c r="H451" s="14" t="str">
        <f t="shared" si="26"/>
        <v/>
      </c>
      <c r="I451" s="14" t="str">
        <f t="shared" si="27"/>
        <v/>
      </c>
    </row>
    <row r="452" spans="5:9" x14ac:dyDescent="0.4">
      <c r="E452" s="25">
        <v>450</v>
      </c>
      <c r="F452" s="14" t="str">
        <f t="shared" ref="F452:F482" si="28">IF($E452&gt;$B$7*12,"",F451-G451)</f>
        <v/>
      </c>
      <c r="G452" s="14" t="str">
        <f t="shared" ref="G452:G482" si="29">IF($E452&gt;$B$7*12,"",G451)</f>
        <v/>
      </c>
      <c r="H452" s="14" t="str">
        <f t="shared" ref="H452:H482" si="30">IF($E452&gt;$B$7*12,"",ROUND(F452*($B$8/12),0))</f>
        <v/>
      </c>
      <c r="I452" s="14" t="str">
        <f t="shared" ref="I452:I482" si="31">IF($E452&gt;$B$7*12,"",G452+H452)</f>
        <v/>
      </c>
    </row>
    <row r="453" spans="5:9" x14ac:dyDescent="0.4">
      <c r="E453" s="25">
        <v>451</v>
      </c>
      <c r="F453" s="14" t="str">
        <f t="shared" si="28"/>
        <v/>
      </c>
      <c r="G453" s="14" t="str">
        <f t="shared" si="29"/>
        <v/>
      </c>
      <c r="H453" s="14" t="str">
        <f t="shared" si="30"/>
        <v/>
      </c>
      <c r="I453" s="14" t="str">
        <f t="shared" si="31"/>
        <v/>
      </c>
    </row>
    <row r="454" spans="5:9" x14ac:dyDescent="0.4">
      <c r="E454" s="25">
        <v>452</v>
      </c>
      <c r="F454" s="14" t="str">
        <f t="shared" si="28"/>
        <v/>
      </c>
      <c r="G454" s="14" t="str">
        <f t="shared" si="29"/>
        <v/>
      </c>
      <c r="H454" s="14" t="str">
        <f t="shared" si="30"/>
        <v/>
      </c>
      <c r="I454" s="14" t="str">
        <f t="shared" si="31"/>
        <v/>
      </c>
    </row>
    <row r="455" spans="5:9" x14ac:dyDescent="0.4">
      <c r="E455" s="25">
        <v>453</v>
      </c>
      <c r="F455" s="14" t="str">
        <f t="shared" si="28"/>
        <v/>
      </c>
      <c r="G455" s="14" t="str">
        <f t="shared" si="29"/>
        <v/>
      </c>
      <c r="H455" s="14" t="str">
        <f t="shared" si="30"/>
        <v/>
      </c>
      <c r="I455" s="14" t="str">
        <f t="shared" si="31"/>
        <v/>
      </c>
    </row>
    <row r="456" spans="5:9" x14ac:dyDescent="0.4">
      <c r="E456" s="25">
        <v>454</v>
      </c>
      <c r="F456" s="14" t="str">
        <f t="shared" si="28"/>
        <v/>
      </c>
      <c r="G456" s="14" t="str">
        <f t="shared" si="29"/>
        <v/>
      </c>
      <c r="H456" s="14" t="str">
        <f t="shared" si="30"/>
        <v/>
      </c>
      <c r="I456" s="14" t="str">
        <f t="shared" si="31"/>
        <v/>
      </c>
    </row>
    <row r="457" spans="5:9" x14ac:dyDescent="0.4">
      <c r="E457" s="25">
        <v>455</v>
      </c>
      <c r="F457" s="14" t="str">
        <f t="shared" si="28"/>
        <v/>
      </c>
      <c r="G457" s="14" t="str">
        <f t="shared" si="29"/>
        <v/>
      </c>
      <c r="H457" s="14" t="str">
        <f t="shared" si="30"/>
        <v/>
      </c>
      <c r="I457" s="14" t="str">
        <f t="shared" si="31"/>
        <v/>
      </c>
    </row>
    <row r="458" spans="5:9" x14ac:dyDescent="0.4">
      <c r="E458" s="25">
        <v>456</v>
      </c>
      <c r="F458" s="14" t="str">
        <f t="shared" si="28"/>
        <v/>
      </c>
      <c r="G458" s="14" t="str">
        <f t="shared" si="29"/>
        <v/>
      </c>
      <c r="H458" s="14" t="str">
        <f t="shared" si="30"/>
        <v/>
      </c>
      <c r="I458" s="14" t="str">
        <f t="shared" si="31"/>
        <v/>
      </c>
    </row>
    <row r="459" spans="5:9" x14ac:dyDescent="0.4">
      <c r="E459" s="25">
        <v>457</v>
      </c>
      <c r="F459" s="14" t="str">
        <f t="shared" si="28"/>
        <v/>
      </c>
      <c r="G459" s="14" t="str">
        <f t="shared" si="29"/>
        <v/>
      </c>
      <c r="H459" s="14" t="str">
        <f t="shared" si="30"/>
        <v/>
      </c>
      <c r="I459" s="14" t="str">
        <f t="shared" si="31"/>
        <v/>
      </c>
    </row>
    <row r="460" spans="5:9" x14ac:dyDescent="0.4">
      <c r="E460" s="25">
        <v>458</v>
      </c>
      <c r="F460" s="14" t="str">
        <f t="shared" si="28"/>
        <v/>
      </c>
      <c r="G460" s="14" t="str">
        <f t="shared" si="29"/>
        <v/>
      </c>
      <c r="H460" s="14" t="str">
        <f t="shared" si="30"/>
        <v/>
      </c>
      <c r="I460" s="14" t="str">
        <f t="shared" si="31"/>
        <v/>
      </c>
    </row>
    <row r="461" spans="5:9" x14ac:dyDescent="0.4">
      <c r="E461" s="25">
        <v>459</v>
      </c>
      <c r="F461" s="14" t="str">
        <f t="shared" si="28"/>
        <v/>
      </c>
      <c r="G461" s="14" t="str">
        <f t="shared" si="29"/>
        <v/>
      </c>
      <c r="H461" s="14" t="str">
        <f t="shared" si="30"/>
        <v/>
      </c>
      <c r="I461" s="14" t="str">
        <f t="shared" si="31"/>
        <v/>
      </c>
    </row>
    <row r="462" spans="5:9" x14ac:dyDescent="0.4">
      <c r="E462" s="25">
        <v>460</v>
      </c>
      <c r="F462" s="14" t="str">
        <f t="shared" si="28"/>
        <v/>
      </c>
      <c r="G462" s="14" t="str">
        <f t="shared" si="29"/>
        <v/>
      </c>
      <c r="H462" s="14" t="str">
        <f t="shared" si="30"/>
        <v/>
      </c>
      <c r="I462" s="14" t="str">
        <f t="shared" si="31"/>
        <v/>
      </c>
    </row>
    <row r="463" spans="5:9" x14ac:dyDescent="0.4">
      <c r="E463" s="25">
        <v>461</v>
      </c>
      <c r="F463" s="14" t="str">
        <f t="shared" si="28"/>
        <v/>
      </c>
      <c r="G463" s="14" t="str">
        <f t="shared" si="29"/>
        <v/>
      </c>
      <c r="H463" s="14" t="str">
        <f t="shared" si="30"/>
        <v/>
      </c>
      <c r="I463" s="14" t="str">
        <f t="shared" si="31"/>
        <v/>
      </c>
    </row>
    <row r="464" spans="5:9" x14ac:dyDescent="0.4">
      <c r="E464" s="25">
        <v>462</v>
      </c>
      <c r="F464" s="14" t="str">
        <f t="shared" si="28"/>
        <v/>
      </c>
      <c r="G464" s="14" t="str">
        <f t="shared" si="29"/>
        <v/>
      </c>
      <c r="H464" s="14" t="str">
        <f t="shared" si="30"/>
        <v/>
      </c>
      <c r="I464" s="14" t="str">
        <f t="shared" si="31"/>
        <v/>
      </c>
    </row>
    <row r="465" spans="5:9" x14ac:dyDescent="0.4">
      <c r="E465" s="25">
        <v>463</v>
      </c>
      <c r="F465" s="14" t="str">
        <f t="shared" si="28"/>
        <v/>
      </c>
      <c r="G465" s="14" t="str">
        <f t="shared" si="29"/>
        <v/>
      </c>
      <c r="H465" s="14" t="str">
        <f t="shared" si="30"/>
        <v/>
      </c>
      <c r="I465" s="14" t="str">
        <f t="shared" si="31"/>
        <v/>
      </c>
    </row>
    <row r="466" spans="5:9" x14ac:dyDescent="0.4">
      <c r="E466" s="25">
        <v>464</v>
      </c>
      <c r="F466" s="14" t="str">
        <f t="shared" si="28"/>
        <v/>
      </c>
      <c r="G466" s="14" t="str">
        <f t="shared" si="29"/>
        <v/>
      </c>
      <c r="H466" s="14" t="str">
        <f t="shared" si="30"/>
        <v/>
      </c>
      <c r="I466" s="14" t="str">
        <f t="shared" si="31"/>
        <v/>
      </c>
    </row>
    <row r="467" spans="5:9" x14ac:dyDescent="0.4">
      <c r="E467" s="25">
        <v>465</v>
      </c>
      <c r="F467" s="14" t="str">
        <f t="shared" si="28"/>
        <v/>
      </c>
      <c r="G467" s="14" t="str">
        <f t="shared" si="29"/>
        <v/>
      </c>
      <c r="H467" s="14" t="str">
        <f t="shared" si="30"/>
        <v/>
      </c>
      <c r="I467" s="14" t="str">
        <f t="shared" si="31"/>
        <v/>
      </c>
    </row>
    <row r="468" spans="5:9" x14ac:dyDescent="0.4">
      <c r="E468" s="25">
        <v>466</v>
      </c>
      <c r="F468" s="14" t="str">
        <f t="shared" si="28"/>
        <v/>
      </c>
      <c r="G468" s="14" t="str">
        <f t="shared" si="29"/>
        <v/>
      </c>
      <c r="H468" s="14" t="str">
        <f t="shared" si="30"/>
        <v/>
      </c>
      <c r="I468" s="14" t="str">
        <f t="shared" si="31"/>
        <v/>
      </c>
    </row>
    <row r="469" spans="5:9" x14ac:dyDescent="0.4">
      <c r="E469" s="25">
        <v>467</v>
      </c>
      <c r="F469" s="14" t="str">
        <f t="shared" si="28"/>
        <v/>
      </c>
      <c r="G469" s="14" t="str">
        <f t="shared" si="29"/>
        <v/>
      </c>
      <c r="H469" s="14" t="str">
        <f t="shared" si="30"/>
        <v/>
      </c>
      <c r="I469" s="14" t="str">
        <f t="shared" si="31"/>
        <v/>
      </c>
    </row>
    <row r="470" spans="5:9" x14ac:dyDescent="0.4">
      <c r="E470" s="25">
        <v>468</v>
      </c>
      <c r="F470" s="14" t="str">
        <f t="shared" si="28"/>
        <v/>
      </c>
      <c r="G470" s="14" t="str">
        <f t="shared" si="29"/>
        <v/>
      </c>
      <c r="H470" s="14" t="str">
        <f t="shared" si="30"/>
        <v/>
      </c>
      <c r="I470" s="14" t="str">
        <f t="shared" si="31"/>
        <v/>
      </c>
    </row>
    <row r="471" spans="5:9" x14ac:dyDescent="0.4">
      <c r="E471" s="25">
        <v>469</v>
      </c>
      <c r="F471" s="14" t="str">
        <f t="shared" si="28"/>
        <v/>
      </c>
      <c r="G471" s="14" t="str">
        <f t="shared" si="29"/>
        <v/>
      </c>
      <c r="H471" s="14" t="str">
        <f t="shared" si="30"/>
        <v/>
      </c>
      <c r="I471" s="14" t="str">
        <f t="shared" si="31"/>
        <v/>
      </c>
    </row>
    <row r="472" spans="5:9" x14ac:dyDescent="0.4">
      <c r="E472" s="25">
        <v>470</v>
      </c>
      <c r="F472" s="14" t="str">
        <f t="shared" si="28"/>
        <v/>
      </c>
      <c r="G472" s="14" t="str">
        <f t="shared" si="29"/>
        <v/>
      </c>
      <c r="H472" s="14" t="str">
        <f t="shared" si="30"/>
        <v/>
      </c>
      <c r="I472" s="14" t="str">
        <f t="shared" si="31"/>
        <v/>
      </c>
    </row>
    <row r="473" spans="5:9" x14ac:dyDescent="0.4">
      <c r="E473" s="25">
        <v>471</v>
      </c>
      <c r="F473" s="14" t="str">
        <f t="shared" si="28"/>
        <v/>
      </c>
      <c r="G473" s="14" t="str">
        <f t="shared" si="29"/>
        <v/>
      </c>
      <c r="H473" s="14" t="str">
        <f t="shared" si="30"/>
        <v/>
      </c>
      <c r="I473" s="14" t="str">
        <f t="shared" si="31"/>
        <v/>
      </c>
    </row>
    <row r="474" spans="5:9" x14ac:dyDescent="0.4">
      <c r="E474" s="25">
        <v>472</v>
      </c>
      <c r="F474" s="14" t="str">
        <f t="shared" si="28"/>
        <v/>
      </c>
      <c r="G474" s="14" t="str">
        <f t="shared" si="29"/>
        <v/>
      </c>
      <c r="H474" s="14" t="str">
        <f t="shared" si="30"/>
        <v/>
      </c>
      <c r="I474" s="14" t="str">
        <f t="shared" si="31"/>
        <v/>
      </c>
    </row>
    <row r="475" spans="5:9" x14ac:dyDescent="0.4">
      <c r="E475" s="25">
        <v>473</v>
      </c>
      <c r="F475" s="14" t="str">
        <f t="shared" si="28"/>
        <v/>
      </c>
      <c r="G475" s="14" t="str">
        <f t="shared" si="29"/>
        <v/>
      </c>
      <c r="H475" s="14" t="str">
        <f t="shared" si="30"/>
        <v/>
      </c>
      <c r="I475" s="14" t="str">
        <f t="shared" si="31"/>
        <v/>
      </c>
    </row>
    <row r="476" spans="5:9" x14ac:dyDescent="0.4">
      <c r="E476" s="25">
        <v>474</v>
      </c>
      <c r="F476" s="14" t="str">
        <f t="shared" si="28"/>
        <v/>
      </c>
      <c r="G476" s="14" t="str">
        <f t="shared" si="29"/>
        <v/>
      </c>
      <c r="H476" s="14" t="str">
        <f t="shared" si="30"/>
        <v/>
      </c>
      <c r="I476" s="14" t="str">
        <f t="shared" si="31"/>
        <v/>
      </c>
    </row>
    <row r="477" spans="5:9" x14ac:dyDescent="0.4">
      <c r="E477" s="25">
        <v>475</v>
      </c>
      <c r="F477" s="14" t="str">
        <f t="shared" si="28"/>
        <v/>
      </c>
      <c r="G477" s="14" t="str">
        <f t="shared" si="29"/>
        <v/>
      </c>
      <c r="H477" s="14" t="str">
        <f t="shared" si="30"/>
        <v/>
      </c>
      <c r="I477" s="14" t="str">
        <f t="shared" si="31"/>
        <v/>
      </c>
    </row>
    <row r="478" spans="5:9" x14ac:dyDescent="0.4">
      <c r="E478" s="25">
        <v>476</v>
      </c>
      <c r="F478" s="14" t="str">
        <f t="shared" si="28"/>
        <v/>
      </c>
      <c r="G478" s="14" t="str">
        <f t="shared" si="29"/>
        <v/>
      </c>
      <c r="H478" s="14" t="str">
        <f t="shared" si="30"/>
        <v/>
      </c>
      <c r="I478" s="14" t="str">
        <f t="shared" si="31"/>
        <v/>
      </c>
    </row>
    <row r="479" spans="5:9" x14ac:dyDescent="0.4">
      <c r="E479" s="25">
        <v>477</v>
      </c>
      <c r="F479" s="14" t="str">
        <f t="shared" si="28"/>
        <v/>
      </c>
      <c r="G479" s="14" t="str">
        <f t="shared" si="29"/>
        <v/>
      </c>
      <c r="H479" s="14" t="str">
        <f t="shared" si="30"/>
        <v/>
      </c>
      <c r="I479" s="14" t="str">
        <f t="shared" si="31"/>
        <v/>
      </c>
    </row>
    <row r="480" spans="5:9" x14ac:dyDescent="0.4">
      <c r="E480" s="25">
        <v>478</v>
      </c>
      <c r="F480" s="14" t="str">
        <f t="shared" si="28"/>
        <v/>
      </c>
      <c r="G480" s="14" t="str">
        <f t="shared" si="29"/>
        <v/>
      </c>
      <c r="H480" s="14" t="str">
        <f t="shared" si="30"/>
        <v/>
      </c>
      <c r="I480" s="14" t="str">
        <f t="shared" si="31"/>
        <v/>
      </c>
    </row>
    <row r="481" spans="5:9" x14ac:dyDescent="0.4">
      <c r="E481" s="25">
        <v>479</v>
      </c>
      <c r="F481" s="14" t="str">
        <f t="shared" si="28"/>
        <v/>
      </c>
      <c r="G481" s="14" t="str">
        <f t="shared" si="29"/>
        <v/>
      </c>
      <c r="H481" s="14" t="str">
        <f t="shared" si="30"/>
        <v/>
      </c>
      <c r="I481" s="14" t="str">
        <f t="shared" si="31"/>
        <v/>
      </c>
    </row>
    <row r="482" spans="5:9" x14ac:dyDescent="0.4">
      <c r="E482" s="25">
        <v>480</v>
      </c>
      <c r="F482" s="14" t="str">
        <f t="shared" si="28"/>
        <v/>
      </c>
      <c r="G482" s="14" t="str">
        <f t="shared" si="29"/>
        <v/>
      </c>
      <c r="H482" s="14" t="str">
        <f t="shared" si="30"/>
        <v/>
      </c>
      <c r="I482" s="14" t="str">
        <f t="shared" si="31"/>
        <v/>
      </c>
    </row>
  </sheetData>
  <mergeCells count="5">
    <mergeCell ref="A1:A2"/>
    <mergeCell ref="B1:B2"/>
    <mergeCell ref="C1:C2"/>
    <mergeCell ref="D1:D2"/>
    <mergeCell ref="A18:C30"/>
  </mergeCells>
  <phoneticPr fontId="1" type="noConversion"/>
  <hyperlinks>
    <hyperlink ref="C9" r:id="rId1" xr:uid="{85293F22-5511-4048-9E79-EE2B07B42B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D99B6-7925-438C-98DE-F3F72203EC86}">
  <dimension ref="A1:P41"/>
  <sheetViews>
    <sheetView tabSelected="1" zoomScale="85" zoomScaleNormal="85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C12" sqref="C12"/>
    </sheetView>
  </sheetViews>
  <sheetFormatPr defaultRowHeight="17" x14ac:dyDescent="0.4"/>
  <cols>
    <col min="1" max="1" width="5.6328125" style="3" bestFit="1" customWidth="1"/>
    <col min="2" max="2" width="16.26953125" style="3" bestFit="1" customWidth="1"/>
    <col min="3" max="3" width="9.26953125" style="8" bestFit="1" customWidth="1"/>
    <col min="4" max="4" width="42.90625" style="31" customWidth="1"/>
    <col min="5" max="5" width="1.08984375" style="21" customWidth="1"/>
    <col min="6" max="6" width="5.6328125" style="5" bestFit="1" customWidth="1"/>
    <col min="7" max="7" width="7.26953125" style="16" bestFit="1" customWidth="1"/>
    <col min="8" max="8" width="9.81640625" style="16" bestFit="1" customWidth="1"/>
    <col min="9" max="9" width="10.90625" style="16" bestFit="1" customWidth="1"/>
    <col min="10" max="10" width="1.08984375" style="21" customWidth="1"/>
    <col min="11" max="11" width="7.90625" style="33" bestFit="1" customWidth="1"/>
    <col min="12" max="12" width="7.26953125" style="35" bestFit="1" customWidth="1"/>
    <col min="13" max="13" width="8.1796875" style="33" bestFit="1" customWidth="1"/>
    <col min="14" max="15" width="8.1796875" style="33" customWidth="1"/>
    <col min="16" max="16" width="8.7265625" style="13"/>
    <col min="17" max="16384" width="8.7265625" style="1"/>
  </cols>
  <sheetData>
    <row r="1" spans="1:16" s="2" customFormat="1" ht="34" x14ac:dyDescent="0.4">
      <c r="A1" s="6" t="s">
        <v>20</v>
      </c>
      <c r="B1" s="6" t="s">
        <v>15</v>
      </c>
      <c r="C1" s="7" t="s">
        <v>14</v>
      </c>
      <c r="D1" s="30" t="s">
        <v>43</v>
      </c>
      <c r="E1" s="41"/>
      <c r="F1" s="6" t="s">
        <v>7</v>
      </c>
      <c r="G1" s="15" t="s">
        <v>12</v>
      </c>
      <c r="H1" s="15" t="s">
        <v>26</v>
      </c>
      <c r="I1" s="15" t="s">
        <v>27</v>
      </c>
      <c r="J1" s="41"/>
      <c r="K1" s="34" t="s">
        <v>59</v>
      </c>
      <c r="L1" s="19" t="s">
        <v>58</v>
      </c>
      <c r="M1" s="34" t="s">
        <v>60</v>
      </c>
      <c r="N1" s="34" t="s">
        <v>61</v>
      </c>
      <c r="O1" s="34" t="s">
        <v>62</v>
      </c>
      <c r="P1" s="36" t="s">
        <v>63</v>
      </c>
    </row>
    <row r="2" spans="1:16" x14ac:dyDescent="0.4">
      <c r="A2" s="51" t="s">
        <v>19</v>
      </c>
      <c r="B2" s="3" t="s">
        <v>9</v>
      </c>
      <c r="C2" s="9">
        <v>0.02</v>
      </c>
      <c r="D2" s="31" t="s">
        <v>44</v>
      </c>
      <c r="E2" s="41"/>
      <c r="F2" s="5">
        <v>1</v>
      </c>
      <c r="G2" s="26">
        <f>C4*12</f>
        <v>7.1999999999999993</v>
      </c>
      <c r="H2" s="26">
        <f>C6</f>
        <v>120</v>
      </c>
      <c r="I2" s="26">
        <f>H2*(1+$C$8)</f>
        <v>136.80000000000001</v>
      </c>
      <c r="J2" s="41"/>
      <c r="K2" s="16">
        <v>56</v>
      </c>
      <c r="L2" s="8">
        <v>400</v>
      </c>
      <c r="M2" s="17">
        <f>L2/K2</f>
        <v>7.1428571428571432</v>
      </c>
      <c r="N2" s="17">
        <f>M2/12</f>
        <v>0.59523809523809523</v>
      </c>
      <c r="O2" s="17">
        <f>買房!$B$9*租房投資!$L2/買房!$B$3</f>
        <v>1.2444444444444445</v>
      </c>
      <c r="P2" s="12">
        <f>N2/O2</f>
        <v>0.47831632653061223</v>
      </c>
    </row>
    <row r="3" spans="1:16" x14ac:dyDescent="0.4">
      <c r="A3" s="52"/>
      <c r="B3" s="3" t="s">
        <v>7</v>
      </c>
      <c r="C3" s="14">
        <f>買房!B7</f>
        <v>30</v>
      </c>
      <c r="D3" s="31" t="s">
        <v>45</v>
      </c>
      <c r="F3" s="4">
        <f>F2+1</f>
        <v>2</v>
      </c>
      <c r="G3" s="17">
        <f t="shared" ref="G3:G31" si="0">IF($F3&gt;$C$3,"",G2*(1+$C$2))</f>
        <v>7.3439999999999994</v>
      </c>
      <c r="H3" s="17">
        <f t="shared" ref="H3:H31" si="1">IF($F3&gt;$C$3,"",I2+$C$7*12)</f>
        <v>139.20477654631543</v>
      </c>
      <c r="I3" s="17">
        <f t="shared" ref="I3:I31" si="2">IF($F3&gt;$C$3,"",H3*(1+$C$8))</f>
        <v>158.6934452627996</v>
      </c>
      <c r="K3" s="17">
        <f>L3/M3</f>
        <v>22.222222222222221</v>
      </c>
      <c r="L3" s="8">
        <v>400</v>
      </c>
      <c r="M3" s="17">
        <f>N3*12</f>
        <v>18</v>
      </c>
      <c r="N3" s="16">
        <v>1.5</v>
      </c>
      <c r="O3" s="17">
        <f>買房!$B$9*租房投資!$L3/買房!$B$3</f>
        <v>1.2444444444444445</v>
      </c>
      <c r="P3" s="12">
        <f>N3/O3</f>
        <v>1.2053571428571428</v>
      </c>
    </row>
    <row r="4" spans="1:16" x14ac:dyDescent="0.4">
      <c r="A4" s="51" t="s">
        <v>17</v>
      </c>
      <c r="B4" s="3" t="s">
        <v>4</v>
      </c>
      <c r="C4" s="16">
        <v>0.6</v>
      </c>
      <c r="D4" s="31" t="s">
        <v>46</v>
      </c>
      <c r="F4" s="4">
        <f t="shared" ref="F4:F41" si="3">F3+1</f>
        <v>3</v>
      </c>
      <c r="G4" s="17">
        <f t="shared" si="0"/>
        <v>7.4908799999999998</v>
      </c>
      <c r="H4" s="17">
        <f t="shared" si="1"/>
        <v>161.09822180911502</v>
      </c>
      <c r="I4" s="17">
        <f t="shared" si="2"/>
        <v>183.65197286239115</v>
      </c>
      <c r="K4" s="17">
        <f>L4/M4</f>
        <v>8.3333333333333339</v>
      </c>
      <c r="L4" s="8">
        <v>400</v>
      </c>
      <c r="M4" s="16">
        <v>48</v>
      </c>
      <c r="N4" s="17">
        <f>M4/12</f>
        <v>4</v>
      </c>
      <c r="O4" s="17">
        <f>買房!$B$9*租房投資!$L4/買房!$B$3</f>
        <v>1.2444444444444445</v>
      </c>
      <c r="P4" s="12">
        <f>N4/O4</f>
        <v>3.2142857142857144</v>
      </c>
    </row>
    <row r="5" spans="1:16" x14ac:dyDescent="0.4">
      <c r="A5" s="52"/>
      <c r="B5" s="3" t="s">
        <v>13</v>
      </c>
      <c r="C5" s="17">
        <f>SUM(G:G)</f>
        <v>292.09017027720728</v>
      </c>
      <c r="D5" s="31" t="s">
        <v>50</v>
      </c>
      <c r="F5" s="4">
        <f t="shared" si="3"/>
        <v>4</v>
      </c>
      <c r="G5" s="17">
        <f t="shared" si="0"/>
        <v>7.6406976000000002</v>
      </c>
      <c r="H5" s="17">
        <f t="shared" si="1"/>
        <v>186.05674940870657</v>
      </c>
      <c r="I5" s="17">
        <f t="shared" si="2"/>
        <v>212.10469432592552</v>
      </c>
    </row>
    <row r="6" spans="1:16" x14ac:dyDescent="0.4">
      <c r="A6" s="51" t="s">
        <v>18</v>
      </c>
      <c r="B6" s="3" t="s">
        <v>3</v>
      </c>
      <c r="C6" s="14">
        <f>買房!B6</f>
        <v>120</v>
      </c>
      <c r="D6" s="32" t="s">
        <v>47</v>
      </c>
      <c r="F6" s="4">
        <f t="shared" si="3"/>
        <v>5</v>
      </c>
      <c r="G6" s="17">
        <f t="shared" si="0"/>
        <v>7.793511552</v>
      </c>
      <c r="H6" s="17">
        <f t="shared" si="1"/>
        <v>214.50947087224094</v>
      </c>
      <c r="I6" s="17">
        <f t="shared" si="2"/>
        <v>244.54079679435469</v>
      </c>
      <c r="N6"/>
      <c r="O6"/>
    </row>
    <row r="7" spans="1:16" x14ac:dyDescent="0.4">
      <c r="A7" s="53"/>
      <c r="B7" s="3" t="s">
        <v>5</v>
      </c>
      <c r="C7" s="17">
        <f>(買房!B13-租房投資!C6-C5)/(租房投資!C3*12)</f>
        <v>0.20039804552628498</v>
      </c>
      <c r="D7" s="31" t="s">
        <v>49</v>
      </c>
      <c r="F7" s="4">
        <f t="shared" si="3"/>
        <v>6</v>
      </c>
      <c r="G7" s="17">
        <f t="shared" si="0"/>
        <v>7.9493817830399998</v>
      </c>
      <c r="H7" s="17">
        <f t="shared" si="1"/>
        <v>246.94557334067011</v>
      </c>
      <c r="I7" s="17">
        <f t="shared" si="2"/>
        <v>281.51795360836394</v>
      </c>
    </row>
    <row r="8" spans="1:16" x14ac:dyDescent="0.4">
      <c r="A8" s="53"/>
      <c r="B8" s="10" t="s">
        <v>6</v>
      </c>
      <c r="C8" s="9">
        <v>0.14000000000000001</v>
      </c>
      <c r="D8" s="31" t="s">
        <v>66</v>
      </c>
      <c r="E8" s="22"/>
      <c r="F8" s="4">
        <f t="shared" si="3"/>
        <v>7</v>
      </c>
      <c r="G8" s="17">
        <f t="shared" si="0"/>
        <v>8.1083694187008</v>
      </c>
      <c r="H8" s="17">
        <f t="shared" si="1"/>
        <v>283.92273015467936</v>
      </c>
      <c r="I8" s="17">
        <f t="shared" si="2"/>
        <v>323.67191237633449</v>
      </c>
      <c r="J8" s="22"/>
    </row>
    <row r="9" spans="1:16" s="13" customFormat="1" x14ac:dyDescent="0.4">
      <c r="A9" s="53"/>
      <c r="B9" s="3" t="s">
        <v>24</v>
      </c>
      <c r="C9" s="14">
        <f>C6+C7*12*C3</f>
        <v>192.14329638946259</v>
      </c>
      <c r="D9" s="31"/>
      <c r="E9" s="21"/>
      <c r="F9" s="4">
        <f t="shared" si="3"/>
        <v>8</v>
      </c>
      <c r="G9" s="17">
        <f t="shared" si="0"/>
        <v>8.2705368070748158</v>
      </c>
      <c r="H9" s="17">
        <f t="shared" si="1"/>
        <v>326.07668892264991</v>
      </c>
      <c r="I9" s="17">
        <f t="shared" si="2"/>
        <v>371.72742537182091</v>
      </c>
      <c r="J9" s="21"/>
      <c r="K9" s="33"/>
      <c r="L9" s="35"/>
      <c r="M9" s="33"/>
      <c r="N9" s="33"/>
      <c r="O9" s="33"/>
    </row>
    <row r="10" spans="1:16" x14ac:dyDescent="0.4">
      <c r="A10" s="52"/>
      <c r="B10" s="3" t="s">
        <v>16</v>
      </c>
      <c r="C10" s="14">
        <f>MAX(I:I)</f>
        <v>6969.6068952076657</v>
      </c>
      <c r="F10" s="4">
        <f t="shared" si="3"/>
        <v>9</v>
      </c>
      <c r="G10" s="17">
        <f t="shared" si="0"/>
        <v>8.4359475432163116</v>
      </c>
      <c r="H10" s="17">
        <f t="shared" si="1"/>
        <v>374.13220191813633</v>
      </c>
      <c r="I10" s="17">
        <f t="shared" si="2"/>
        <v>426.51071018667545</v>
      </c>
    </row>
    <row r="11" spans="1:16" x14ac:dyDescent="0.4">
      <c r="A11" s="51" t="s">
        <v>21</v>
      </c>
      <c r="B11" s="3" t="s">
        <v>25</v>
      </c>
      <c r="C11" s="14">
        <f>C5+C9</f>
        <v>484.23346666666987</v>
      </c>
      <c r="D11" s="31" t="s">
        <v>48</v>
      </c>
      <c r="F11" s="4">
        <f t="shared" si="3"/>
        <v>10</v>
      </c>
      <c r="G11" s="17">
        <f t="shared" si="0"/>
        <v>8.6046664940806377</v>
      </c>
      <c r="H11" s="17">
        <f t="shared" si="1"/>
        <v>428.91548673299087</v>
      </c>
      <c r="I11" s="17">
        <f t="shared" si="2"/>
        <v>488.96365487560962</v>
      </c>
    </row>
    <row r="12" spans="1:16" x14ac:dyDescent="0.4">
      <c r="A12" s="53"/>
      <c r="B12" s="3" t="s">
        <v>8</v>
      </c>
      <c r="C12" s="14">
        <f>C10-C5</f>
        <v>6677.5167249304586</v>
      </c>
      <c r="F12" s="4">
        <f t="shared" si="3"/>
        <v>11</v>
      </c>
      <c r="G12" s="17">
        <f t="shared" si="0"/>
        <v>8.7767598239622497</v>
      </c>
      <c r="H12" s="17">
        <f t="shared" si="1"/>
        <v>491.36843142192504</v>
      </c>
      <c r="I12" s="17">
        <f t="shared" si="2"/>
        <v>560.16001182099455</v>
      </c>
    </row>
    <row r="13" spans="1:16" x14ac:dyDescent="0.4">
      <c r="A13" s="52"/>
      <c r="B13" s="3" t="s">
        <v>11</v>
      </c>
      <c r="C13" s="12">
        <f>(C12/C11)^(1/C3)-1</f>
        <v>9.1403493103707101E-2</v>
      </c>
      <c r="F13" s="4">
        <f t="shared" si="3"/>
        <v>12</v>
      </c>
      <c r="G13" s="17">
        <f t="shared" si="0"/>
        <v>8.9522950204414951</v>
      </c>
      <c r="H13" s="17">
        <f t="shared" si="1"/>
        <v>562.56478836731003</v>
      </c>
      <c r="I13" s="17">
        <f t="shared" si="2"/>
        <v>641.32385873873352</v>
      </c>
    </row>
    <row r="14" spans="1:16" x14ac:dyDescent="0.4">
      <c r="F14" s="4">
        <f t="shared" si="3"/>
        <v>13</v>
      </c>
      <c r="G14" s="17">
        <f t="shared" si="0"/>
        <v>9.1313409208503256</v>
      </c>
      <c r="H14" s="17">
        <f t="shared" si="1"/>
        <v>643.72863528504899</v>
      </c>
      <c r="I14" s="17">
        <f t="shared" si="2"/>
        <v>733.85064422495589</v>
      </c>
    </row>
    <row r="15" spans="1:16" x14ac:dyDescent="0.4">
      <c r="A15" s="42" t="s">
        <v>57</v>
      </c>
      <c r="B15" s="43"/>
      <c r="C15" s="43"/>
      <c r="D15" s="44"/>
      <c r="F15" s="4">
        <f t="shared" si="3"/>
        <v>14</v>
      </c>
      <c r="G15" s="17">
        <f t="shared" si="0"/>
        <v>9.3139677392673317</v>
      </c>
      <c r="H15" s="17">
        <f t="shared" si="1"/>
        <v>736.25542077127136</v>
      </c>
      <c r="I15" s="17">
        <f t="shared" si="2"/>
        <v>839.33117967924943</v>
      </c>
    </row>
    <row r="16" spans="1:16" x14ac:dyDescent="0.4">
      <c r="A16" s="45"/>
      <c r="B16" s="46"/>
      <c r="C16" s="46"/>
      <c r="D16" s="47"/>
      <c r="F16" s="4">
        <f t="shared" si="3"/>
        <v>15</v>
      </c>
      <c r="G16" s="17">
        <f t="shared" si="0"/>
        <v>9.5002470940526784</v>
      </c>
      <c r="H16" s="17">
        <f t="shared" si="1"/>
        <v>841.73595622556491</v>
      </c>
      <c r="I16" s="17">
        <f t="shared" si="2"/>
        <v>959.57899009714413</v>
      </c>
    </row>
    <row r="17" spans="1:9" x14ac:dyDescent="0.4">
      <c r="A17" s="45"/>
      <c r="B17" s="46"/>
      <c r="C17" s="46"/>
      <c r="D17" s="47"/>
      <c r="F17" s="4">
        <f t="shared" si="3"/>
        <v>16</v>
      </c>
      <c r="G17" s="17">
        <f t="shared" si="0"/>
        <v>9.6902520359337316</v>
      </c>
      <c r="H17" s="17">
        <f t="shared" si="1"/>
        <v>961.9837666434596</v>
      </c>
      <c r="I17" s="17">
        <f t="shared" si="2"/>
        <v>1096.6614939735441</v>
      </c>
    </row>
    <row r="18" spans="1:9" x14ac:dyDescent="0.4">
      <c r="A18" s="45"/>
      <c r="B18" s="46"/>
      <c r="C18" s="46"/>
      <c r="D18" s="47"/>
      <c r="F18" s="4">
        <f t="shared" si="3"/>
        <v>17</v>
      </c>
      <c r="G18" s="17">
        <f t="shared" si="0"/>
        <v>9.8840570766524056</v>
      </c>
      <c r="H18" s="17">
        <f t="shared" si="1"/>
        <v>1099.0662705198595</v>
      </c>
      <c r="I18" s="17">
        <f t="shared" si="2"/>
        <v>1252.9355483926399</v>
      </c>
    </row>
    <row r="19" spans="1:9" x14ac:dyDescent="0.4">
      <c r="A19" s="45"/>
      <c r="B19" s="46"/>
      <c r="C19" s="46"/>
      <c r="D19" s="47"/>
      <c r="F19" s="4">
        <f t="shared" si="3"/>
        <v>18</v>
      </c>
      <c r="G19" s="17">
        <f t="shared" si="0"/>
        <v>10.081738218185453</v>
      </c>
      <c r="H19" s="17">
        <f t="shared" si="1"/>
        <v>1255.3403249389553</v>
      </c>
      <c r="I19" s="17">
        <f t="shared" si="2"/>
        <v>1431.0879704304091</v>
      </c>
    </row>
    <row r="20" spans="1:9" x14ac:dyDescent="0.4">
      <c r="A20" s="48"/>
      <c r="B20" s="49"/>
      <c r="C20" s="49"/>
      <c r="D20" s="50"/>
      <c r="F20" s="4">
        <f t="shared" si="3"/>
        <v>19</v>
      </c>
      <c r="G20" s="17">
        <f t="shared" si="0"/>
        <v>10.283372982549162</v>
      </c>
      <c r="H20" s="17">
        <f t="shared" si="1"/>
        <v>1433.4927469767244</v>
      </c>
      <c r="I20" s="17">
        <f t="shared" si="2"/>
        <v>1634.1817315534661</v>
      </c>
    </row>
    <row r="21" spans="1:9" x14ac:dyDescent="0.4">
      <c r="F21" s="4">
        <f t="shared" si="3"/>
        <v>20</v>
      </c>
      <c r="G21" s="17">
        <f t="shared" si="0"/>
        <v>10.489040442200146</v>
      </c>
      <c r="H21" s="17">
        <f t="shared" si="1"/>
        <v>1636.5865080997814</v>
      </c>
      <c r="I21" s="17">
        <f t="shared" si="2"/>
        <v>1865.7086192337511</v>
      </c>
    </row>
    <row r="22" spans="1:9" x14ac:dyDescent="0.4">
      <c r="F22" s="4">
        <f t="shared" si="3"/>
        <v>21</v>
      </c>
      <c r="G22" s="17">
        <f t="shared" si="0"/>
        <v>10.69882125104415</v>
      </c>
      <c r="H22" s="17">
        <f t="shared" si="1"/>
        <v>1868.1133957800664</v>
      </c>
      <c r="I22" s="17">
        <f t="shared" si="2"/>
        <v>2129.6492711892761</v>
      </c>
    </row>
    <row r="23" spans="1:9" x14ac:dyDescent="0.4">
      <c r="F23" s="4">
        <f t="shared" si="3"/>
        <v>22</v>
      </c>
      <c r="G23" s="17">
        <f t="shared" si="0"/>
        <v>10.912797676065033</v>
      </c>
      <c r="H23" s="17">
        <f t="shared" si="1"/>
        <v>2132.0540477355917</v>
      </c>
      <c r="I23" s="17">
        <f t="shared" si="2"/>
        <v>2430.5416144185747</v>
      </c>
    </row>
    <row r="24" spans="1:9" x14ac:dyDescent="0.4">
      <c r="F24" s="4">
        <f t="shared" si="3"/>
        <v>23</v>
      </c>
      <c r="G24" s="17">
        <f t="shared" si="0"/>
        <v>11.131053629586333</v>
      </c>
      <c r="H24" s="17">
        <f t="shared" si="1"/>
        <v>2432.9463909648903</v>
      </c>
      <c r="I24" s="17">
        <f t="shared" si="2"/>
        <v>2773.5588856999752</v>
      </c>
    </row>
    <row r="25" spans="1:9" x14ac:dyDescent="0.4">
      <c r="F25" s="4">
        <f t="shared" si="3"/>
        <v>24</v>
      </c>
      <c r="G25" s="17">
        <f t="shared" si="0"/>
        <v>11.35367470217806</v>
      </c>
      <c r="H25" s="17">
        <f t="shared" si="1"/>
        <v>2775.9636622462908</v>
      </c>
      <c r="I25" s="17">
        <f t="shared" si="2"/>
        <v>3164.5985749607717</v>
      </c>
    </row>
    <row r="26" spans="1:9" x14ac:dyDescent="0.4">
      <c r="F26" s="4">
        <f t="shared" si="3"/>
        <v>25</v>
      </c>
      <c r="G26" s="17">
        <f t="shared" si="0"/>
        <v>11.58074819622162</v>
      </c>
      <c r="H26" s="17">
        <f t="shared" si="1"/>
        <v>3167.0033515070872</v>
      </c>
      <c r="I26" s="17">
        <f t="shared" si="2"/>
        <v>3610.3838207180797</v>
      </c>
    </row>
    <row r="27" spans="1:9" x14ac:dyDescent="0.4">
      <c r="F27" s="4">
        <f t="shared" si="3"/>
        <v>26</v>
      </c>
      <c r="G27" s="17">
        <f t="shared" si="0"/>
        <v>11.812363160146052</v>
      </c>
      <c r="H27" s="17">
        <f t="shared" si="1"/>
        <v>3612.7885972643953</v>
      </c>
      <c r="I27" s="17">
        <f t="shared" si="2"/>
        <v>4118.579000881411</v>
      </c>
    </row>
    <row r="28" spans="1:9" x14ac:dyDescent="0.4">
      <c r="F28" s="4">
        <f t="shared" si="3"/>
        <v>27</v>
      </c>
      <c r="G28" s="17">
        <f t="shared" si="0"/>
        <v>12.048610423348974</v>
      </c>
      <c r="H28" s="17">
        <f t="shared" si="1"/>
        <v>4120.9837774277266</v>
      </c>
      <c r="I28" s="17">
        <f t="shared" si="2"/>
        <v>4697.9215062676085</v>
      </c>
    </row>
    <row r="29" spans="1:9" x14ac:dyDescent="0.4">
      <c r="F29" s="4">
        <f t="shared" si="3"/>
        <v>28</v>
      </c>
      <c r="G29" s="17">
        <f t="shared" si="0"/>
        <v>12.289582631815954</v>
      </c>
      <c r="H29" s="17">
        <f t="shared" si="1"/>
        <v>4700.3262828139241</v>
      </c>
      <c r="I29" s="17">
        <f t="shared" si="2"/>
        <v>5358.371962407874</v>
      </c>
    </row>
    <row r="30" spans="1:9" x14ac:dyDescent="0.4">
      <c r="F30" s="4">
        <f t="shared" si="3"/>
        <v>29</v>
      </c>
      <c r="G30" s="17">
        <f t="shared" si="0"/>
        <v>12.535374284452272</v>
      </c>
      <c r="H30" s="17">
        <f t="shared" si="1"/>
        <v>5360.7767389541896</v>
      </c>
      <c r="I30" s="17">
        <f t="shared" si="2"/>
        <v>6111.2854824077767</v>
      </c>
    </row>
    <row r="31" spans="1:9" x14ac:dyDescent="0.4">
      <c r="F31" s="4">
        <f t="shared" si="3"/>
        <v>30</v>
      </c>
      <c r="G31" s="17">
        <f t="shared" si="0"/>
        <v>12.786081770141319</v>
      </c>
      <c r="H31" s="17">
        <f t="shared" si="1"/>
        <v>6113.6902589540923</v>
      </c>
      <c r="I31" s="17">
        <f t="shared" si="2"/>
        <v>6969.6068952076657</v>
      </c>
    </row>
    <row r="32" spans="1:9" x14ac:dyDescent="0.4">
      <c r="F32" s="4">
        <f t="shared" si="3"/>
        <v>31</v>
      </c>
      <c r="G32" s="17" t="str">
        <f>IF($F32&gt;$C$3,"",G31*(1+$C$2))</f>
        <v/>
      </c>
      <c r="H32" s="17" t="str">
        <f>IF($F32&gt;$C$3,"",I31+$C$7*12)</f>
        <v/>
      </c>
      <c r="I32" s="17" t="str">
        <f>IF($F32&gt;$C$3,"",H32*(1+$C$8))</f>
        <v/>
      </c>
    </row>
    <row r="33" spans="6:9" x14ac:dyDescent="0.4">
      <c r="F33" s="4">
        <f t="shared" si="3"/>
        <v>32</v>
      </c>
      <c r="G33" s="17" t="str">
        <f t="shared" ref="G33:G41" si="4">IF($F33&gt;$C$3,"",G32*(1+$C$2))</f>
        <v/>
      </c>
      <c r="H33" s="17" t="str">
        <f t="shared" ref="H33:H41" si="5">IF($F33&gt;$C$3,"",I32+$C$7*12)</f>
        <v/>
      </c>
      <c r="I33" s="17" t="str">
        <f t="shared" ref="I33:I41" si="6">IF($F33&gt;$C$3,"",H33*(1+$C$8))</f>
        <v/>
      </c>
    </row>
    <row r="34" spans="6:9" x14ac:dyDescent="0.4">
      <c r="F34" s="4">
        <f t="shared" si="3"/>
        <v>33</v>
      </c>
      <c r="G34" s="17" t="str">
        <f t="shared" si="4"/>
        <v/>
      </c>
      <c r="H34" s="17" t="str">
        <f t="shared" si="5"/>
        <v/>
      </c>
      <c r="I34" s="17" t="str">
        <f t="shared" si="6"/>
        <v/>
      </c>
    </row>
    <row r="35" spans="6:9" x14ac:dyDescent="0.4">
      <c r="F35" s="4">
        <f t="shared" si="3"/>
        <v>34</v>
      </c>
      <c r="G35" s="17" t="str">
        <f t="shared" si="4"/>
        <v/>
      </c>
      <c r="H35" s="17" t="str">
        <f t="shared" si="5"/>
        <v/>
      </c>
      <c r="I35" s="17" t="str">
        <f t="shared" si="6"/>
        <v/>
      </c>
    </row>
    <row r="36" spans="6:9" x14ac:dyDescent="0.4">
      <c r="F36" s="4">
        <f t="shared" si="3"/>
        <v>35</v>
      </c>
      <c r="G36" s="17" t="str">
        <f t="shared" si="4"/>
        <v/>
      </c>
      <c r="H36" s="17" t="str">
        <f t="shared" si="5"/>
        <v/>
      </c>
      <c r="I36" s="17" t="str">
        <f t="shared" si="6"/>
        <v/>
      </c>
    </row>
    <row r="37" spans="6:9" x14ac:dyDescent="0.4">
      <c r="F37" s="4">
        <f t="shared" si="3"/>
        <v>36</v>
      </c>
      <c r="G37" s="17" t="str">
        <f t="shared" si="4"/>
        <v/>
      </c>
      <c r="H37" s="17" t="str">
        <f t="shared" si="5"/>
        <v/>
      </c>
      <c r="I37" s="17" t="str">
        <f t="shared" si="6"/>
        <v/>
      </c>
    </row>
    <row r="38" spans="6:9" x14ac:dyDescent="0.4">
      <c r="F38" s="4">
        <f t="shared" si="3"/>
        <v>37</v>
      </c>
      <c r="G38" s="17" t="str">
        <f t="shared" si="4"/>
        <v/>
      </c>
      <c r="H38" s="17" t="str">
        <f t="shared" si="5"/>
        <v/>
      </c>
      <c r="I38" s="17" t="str">
        <f t="shared" si="6"/>
        <v/>
      </c>
    </row>
    <row r="39" spans="6:9" x14ac:dyDescent="0.4">
      <c r="F39" s="4">
        <f t="shared" si="3"/>
        <v>38</v>
      </c>
      <c r="G39" s="17" t="str">
        <f t="shared" si="4"/>
        <v/>
      </c>
      <c r="H39" s="17" t="str">
        <f t="shared" si="5"/>
        <v/>
      </c>
      <c r="I39" s="17" t="str">
        <f t="shared" si="6"/>
        <v/>
      </c>
    </row>
    <row r="40" spans="6:9" x14ac:dyDescent="0.4">
      <c r="F40" s="4">
        <f t="shared" si="3"/>
        <v>39</v>
      </c>
      <c r="G40" s="17" t="str">
        <f t="shared" si="4"/>
        <v/>
      </c>
      <c r="H40" s="17" t="str">
        <f t="shared" si="5"/>
        <v/>
      </c>
      <c r="I40" s="17" t="str">
        <f t="shared" si="6"/>
        <v/>
      </c>
    </row>
    <row r="41" spans="6:9" x14ac:dyDescent="0.4">
      <c r="F41" s="4">
        <f t="shared" si="3"/>
        <v>40</v>
      </c>
      <c r="G41" s="17" t="str">
        <f t="shared" si="4"/>
        <v/>
      </c>
      <c r="H41" s="17" t="str">
        <f t="shared" si="5"/>
        <v/>
      </c>
      <c r="I41" s="17" t="str">
        <f t="shared" si="6"/>
        <v/>
      </c>
    </row>
  </sheetData>
  <mergeCells count="7">
    <mergeCell ref="E1:E2"/>
    <mergeCell ref="J1:J2"/>
    <mergeCell ref="A15:D20"/>
    <mergeCell ref="A2:A3"/>
    <mergeCell ref="A11:A13"/>
    <mergeCell ref="A6:A10"/>
    <mergeCell ref="A4:A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買房</vt:lpstr>
      <vt:lpstr>租房投資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MyBook</dc:title>
  <dc:creator>培乘 黃</dc:creator>
  <cp:lastModifiedBy>豐 乘</cp:lastModifiedBy>
  <dcterms:created xsi:type="dcterms:W3CDTF">2020-11-28T03:16:15Z</dcterms:created>
  <dcterms:modified xsi:type="dcterms:W3CDTF">2024-11-24T01:53:00Z</dcterms:modified>
</cp:coreProperties>
</file>